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765"/>
  </bookViews>
  <sheets>
    <sheet name="面试成绩公示名单（525人）" sheetId="2" r:id="rId1"/>
  </sheets>
  <externalReferences>
    <externalReference r:id="rId2"/>
  </externalReferences>
  <definedNames>
    <definedName name="_xlnm.Print_Titles" localSheetId="0">'面试成绩公示名单（525人）'!$1:$3</definedName>
  </definedNames>
  <calcPr calcId="125725"/>
</workbook>
</file>

<file path=xl/calcChain.xml><?xml version="1.0" encoding="utf-8"?>
<calcChain xmlns="http://schemas.openxmlformats.org/spreadsheetml/2006/main">
  <c r="E528" i="2"/>
  <c r="F528" s="1"/>
  <c r="D528"/>
  <c r="F518"/>
  <c r="D518"/>
  <c r="E516"/>
  <c r="F516" s="1"/>
  <c r="D516"/>
  <c r="E515"/>
  <c r="F515" s="1"/>
  <c r="D515"/>
  <c r="E514"/>
  <c r="F514" s="1"/>
  <c r="D514"/>
  <c r="E513"/>
  <c r="F513" s="1"/>
  <c r="D513"/>
  <c r="E512"/>
  <c r="F512" s="1"/>
  <c r="D512"/>
  <c r="F511"/>
  <c r="D511"/>
  <c r="E510"/>
  <c r="F510" s="1"/>
  <c r="D510"/>
  <c r="E508"/>
  <c r="F508" s="1"/>
  <c r="D508"/>
  <c r="E507"/>
  <c r="F507" s="1"/>
  <c r="D507"/>
  <c r="E505"/>
  <c r="F505" s="1"/>
  <c r="D505"/>
  <c r="E504"/>
  <c r="F504" s="1"/>
  <c r="D504"/>
  <c r="E503"/>
  <c r="F503" s="1"/>
  <c r="D503"/>
  <c r="E502"/>
  <c r="F502" s="1"/>
  <c r="D502"/>
  <c r="F501"/>
  <c r="E501"/>
  <c r="D501"/>
  <c r="E498"/>
  <c r="F498" s="1"/>
  <c r="D498"/>
  <c r="E497"/>
  <c r="F497" s="1"/>
  <c r="D497"/>
  <c r="E496"/>
  <c r="F496" s="1"/>
  <c r="D496"/>
  <c r="E495"/>
  <c r="F495" s="1"/>
  <c r="D495"/>
  <c r="E493"/>
  <c r="F493" s="1"/>
  <c r="D493"/>
  <c r="E491"/>
  <c r="F491" s="1"/>
  <c r="D491"/>
  <c r="E490"/>
  <c r="F490" s="1"/>
  <c r="D490"/>
  <c r="E489"/>
  <c r="F489" s="1"/>
  <c r="D489"/>
  <c r="E488"/>
  <c r="F488" s="1"/>
  <c r="D488"/>
  <c r="F485"/>
  <c r="E485"/>
  <c r="D485"/>
  <c r="E484"/>
  <c r="F484" s="1"/>
  <c r="D484"/>
  <c r="E483"/>
  <c r="F483" s="1"/>
  <c r="D483"/>
  <c r="E481"/>
  <c r="F481" s="1"/>
  <c r="D481"/>
  <c r="E477"/>
  <c r="F477" s="1"/>
  <c r="D477"/>
  <c r="F475"/>
  <c r="D475"/>
  <c r="F474"/>
  <c r="D474"/>
  <c r="E471"/>
  <c r="F471" s="1"/>
  <c r="D471"/>
  <c r="F470"/>
  <c r="D470"/>
  <c r="E469"/>
  <c r="F469" s="1"/>
  <c r="D469"/>
  <c r="F467"/>
  <c r="D467"/>
  <c r="E466"/>
  <c r="F466" s="1"/>
  <c r="D466"/>
  <c r="E465"/>
  <c r="F465" s="1"/>
  <c r="D465"/>
  <c r="F462"/>
  <c r="D462"/>
  <c r="E461"/>
  <c r="F461" s="1"/>
  <c r="D461"/>
  <c r="F460"/>
  <c r="D460"/>
  <c r="E459"/>
  <c r="F459" s="1"/>
  <c r="D459"/>
  <c r="E457"/>
  <c r="F457" s="1"/>
  <c r="D457"/>
  <c r="F456"/>
  <c r="D456"/>
  <c r="F453"/>
  <c r="D453"/>
  <c r="E452"/>
  <c r="F452" s="1"/>
  <c r="D452"/>
  <c r="E450"/>
  <c r="F450" s="1"/>
  <c r="D450"/>
  <c r="E449"/>
  <c r="F449" s="1"/>
  <c r="D449"/>
  <c r="E448"/>
  <c r="F448" s="1"/>
  <c r="D448"/>
  <c r="E447"/>
  <c r="F447" s="1"/>
  <c r="D447"/>
  <c r="F444"/>
  <c r="D444"/>
  <c r="F441"/>
  <c r="D441"/>
  <c r="E440"/>
  <c r="F440" s="1"/>
  <c r="D440"/>
  <c r="E439"/>
  <c r="F439" s="1"/>
  <c r="D439"/>
  <c r="E438"/>
  <c r="F438" s="1"/>
  <c r="D438"/>
  <c r="F436"/>
  <c r="D436"/>
  <c r="E435"/>
  <c r="F435" s="1"/>
  <c r="D435"/>
  <c r="E433"/>
  <c r="F433" s="1"/>
  <c r="D433"/>
  <c r="E432"/>
  <c r="F432" s="1"/>
  <c r="D432"/>
  <c r="E431"/>
  <c r="F431" s="1"/>
  <c r="D431"/>
  <c r="E430"/>
  <c r="F430" s="1"/>
  <c r="D430"/>
  <c r="E429"/>
  <c r="F429" s="1"/>
  <c r="D429"/>
  <c r="E427"/>
  <c r="F427" s="1"/>
  <c r="D427"/>
  <c r="E422"/>
  <c r="F422" s="1"/>
  <c r="D422"/>
  <c r="F421"/>
  <c r="E421"/>
  <c r="D421"/>
  <c r="E419"/>
  <c r="F419" s="1"/>
  <c r="D419"/>
  <c r="E418"/>
  <c r="F418" s="1"/>
  <c r="D418"/>
  <c r="F415"/>
  <c r="D415"/>
  <c r="E412"/>
  <c r="F412" s="1"/>
  <c r="D412"/>
  <c r="F409"/>
  <c r="D409"/>
  <c r="F408"/>
  <c r="D408"/>
  <c r="E405"/>
  <c r="F405" s="1"/>
  <c r="D405"/>
  <c r="F404"/>
  <c r="D404"/>
  <c r="F403"/>
  <c r="D403"/>
  <c r="E402"/>
  <c r="F402" s="1"/>
  <c r="D402"/>
  <c r="F401"/>
  <c r="D401"/>
  <c r="E399"/>
  <c r="F399" s="1"/>
  <c r="E397"/>
  <c r="F397" s="1"/>
  <c r="D397"/>
  <c r="E396"/>
  <c r="F396" s="1"/>
  <c r="D396"/>
  <c r="F393"/>
  <c r="D393"/>
  <c r="F392"/>
  <c r="D392"/>
  <c r="F390"/>
  <c r="D390"/>
  <c r="E389"/>
  <c r="F389" s="1"/>
  <c r="D389"/>
  <c r="E387"/>
  <c r="F387" s="1"/>
  <c r="D387"/>
  <c r="F386"/>
  <c r="D386"/>
  <c r="E384"/>
  <c r="F384" s="1"/>
  <c r="D384"/>
  <c r="F383"/>
  <c r="D383"/>
  <c r="E382"/>
  <c r="F382" s="1"/>
  <c r="D382"/>
  <c r="F377"/>
  <c r="D377"/>
  <c r="E375"/>
  <c r="F375" s="1"/>
  <c r="D375"/>
  <c r="F373"/>
  <c r="D373"/>
  <c r="E371"/>
  <c r="F371" s="1"/>
  <c r="D371"/>
  <c r="E369"/>
  <c r="F369" s="1"/>
  <c r="D369"/>
  <c r="F367"/>
  <c r="D367"/>
  <c r="F366"/>
  <c r="D366"/>
  <c r="E363"/>
  <c r="F363" s="1"/>
  <c r="D363"/>
  <c r="E359"/>
  <c r="F359" s="1"/>
  <c r="D359"/>
  <c r="E358"/>
  <c r="F358" s="1"/>
  <c r="D358"/>
  <c r="F356"/>
  <c r="F355"/>
  <c r="D355"/>
  <c r="E354"/>
  <c r="F354" s="1"/>
  <c r="D354"/>
  <c r="E353"/>
  <c r="F353" s="1"/>
  <c r="D353"/>
  <c r="E351"/>
  <c r="F351" s="1"/>
  <c r="D351"/>
  <c r="F350"/>
  <c r="E350"/>
  <c r="D350"/>
  <c r="E349"/>
  <c r="F349" s="1"/>
  <c r="D349"/>
  <c r="E346"/>
  <c r="F346" s="1"/>
  <c r="D346"/>
  <c r="E345"/>
  <c r="F345" s="1"/>
  <c r="D345"/>
  <c r="E343"/>
  <c r="F343" s="1"/>
  <c r="D343"/>
  <c r="E342"/>
  <c r="F342" s="1"/>
  <c r="D342"/>
  <c r="F338"/>
  <c r="D338"/>
  <c r="F336"/>
  <c r="D336"/>
  <c r="F335"/>
  <c r="D335"/>
  <c r="F334"/>
  <c r="D334"/>
  <c r="E333"/>
  <c r="F333" s="1"/>
  <c r="D333"/>
  <c r="F332"/>
  <c r="D332"/>
  <c r="E331"/>
  <c r="F331" s="1"/>
  <c r="D331"/>
  <c r="E330"/>
  <c r="F330" s="1"/>
  <c r="D330"/>
  <c r="E329"/>
  <c r="F329" s="1"/>
  <c r="D329"/>
  <c r="E328"/>
  <c r="F328" s="1"/>
  <c r="D328"/>
  <c r="F324"/>
  <c r="D324"/>
  <c r="F322"/>
  <c r="D322"/>
  <c r="F321"/>
  <c r="D321"/>
  <c r="E320"/>
  <c r="F320" s="1"/>
  <c r="D320"/>
  <c r="E319"/>
  <c r="F319" s="1"/>
  <c r="D319"/>
  <c r="E317"/>
  <c r="F317" s="1"/>
  <c r="D317"/>
  <c r="F316"/>
  <c r="D316"/>
  <c r="F315"/>
  <c r="E315"/>
  <c r="D315"/>
  <c r="E314"/>
  <c r="F314" s="1"/>
  <c r="D314"/>
  <c r="F313"/>
  <c r="D313"/>
  <c r="F312"/>
  <c r="D312"/>
  <c r="E310"/>
  <c r="F310" s="1"/>
  <c r="D310"/>
  <c r="F309"/>
  <c r="D309"/>
  <c r="E308"/>
  <c r="F308" s="1"/>
  <c r="D308"/>
  <c r="E306"/>
  <c r="F306" s="1"/>
  <c r="D306"/>
  <c r="E305"/>
  <c r="F305" s="1"/>
  <c r="D305"/>
  <c r="E304"/>
  <c r="F304" s="1"/>
  <c r="D304"/>
  <c r="E303"/>
  <c r="F303" s="1"/>
  <c r="D303"/>
  <c r="E302"/>
  <c r="F302" s="1"/>
  <c r="D302"/>
  <c r="E301"/>
  <c r="F301" s="1"/>
  <c r="D301"/>
  <c r="F300"/>
  <c r="E300"/>
  <c r="D300"/>
  <c r="F299"/>
  <c r="D299"/>
  <c r="E298"/>
  <c r="F298" s="1"/>
  <c r="D298"/>
  <c r="E296"/>
  <c r="F296" s="1"/>
  <c r="D296"/>
  <c r="E295"/>
  <c r="F295" s="1"/>
  <c r="D295"/>
  <c r="E281"/>
  <c r="F281" s="1"/>
  <c r="D281"/>
  <c r="E279"/>
  <c r="F279" s="1"/>
  <c r="D279"/>
  <c r="F277"/>
  <c r="E277"/>
  <c r="D277"/>
  <c r="E275"/>
  <c r="F275" s="1"/>
  <c r="D275"/>
  <c r="E274"/>
  <c r="F274" s="1"/>
  <c r="D274"/>
  <c r="E273"/>
  <c r="F273" s="1"/>
  <c r="E272"/>
  <c r="F272" s="1"/>
  <c r="D272"/>
  <c r="F271"/>
  <c r="E271"/>
  <c r="D271"/>
  <c r="E270"/>
  <c r="F270" s="1"/>
  <c r="D270"/>
  <c r="E269"/>
  <c r="F269" s="1"/>
  <c r="D269"/>
  <c r="E268"/>
  <c r="F268" s="1"/>
  <c r="D268"/>
  <c r="E266"/>
  <c r="F266" s="1"/>
  <c r="D266"/>
  <c r="E265"/>
  <c r="F265" s="1"/>
  <c r="D265"/>
  <c r="E264"/>
  <c r="F264" s="1"/>
  <c r="D264"/>
  <c r="F263"/>
  <c r="D263"/>
  <c r="F262"/>
  <c r="D262"/>
  <c r="E261"/>
  <c r="F261" s="1"/>
  <c r="D261"/>
  <c r="F260"/>
  <c r="E260"/>
  <c r="D260"/>
  <c r="E259"/>
  <c r="F259" s="1"/>
  <c r="D259"/>
  <c r="E258"/>
  <c r="F258" s="1"/>
  <c r="D258"/>
  <c r="E257"/>
  <c r="F257" s="1"/>
  <c r="D257"/>
  <c r="E256"/>
  <c r="F256" s="1"/>
  <c r="D256"/>
  <c r="E254"/>
  <c r="F254" s="1"/>
  <c r="D254"/>
  <c r="F252"/>
  <c r="D252"/>
  <c r="F251"/>
  <c r="E251"/>
  <c r="D251"/>
  <c r="E249"/>
  <c r="F249" s="1"/>
  <c r="D249"/>
  <c r="E248"/>
  <c r="F248" s="1"/>
  <c r="D248"/>
  <c r="E246"/>
  <c r="F246" s="1"/>
  <c r="D246"/>
  <c r="E245"/>
  <c r="F245" s="1"/>
  <c r="D245"/>
  <c r="E244"/>
  <c r="F244" s="1"/>
  <c r="D244"/>
  <c r="E243"/>
  <c r="F243" s="1"/>
  <c r="D243"/>
  <c r="F242"/>
  <c r="D242"/>
  <c r="E241"/>
  <c r="F241" s="1"/>
  <c r="D241"/>
  <c r="E239"/>
  <c r="F239" s="1"/>
  <c r="D239"/>
  <c r="E238"/>
  <c r="F238" s="1"/>
  <c r="D238"/>
  <c r="F237"/>
  <c r="E237"/>
  <c r="D237"/>
  <c r="E236"/>
  <c r="F236" s="1"/>
  <c r="D236"/>
  <c r="E235"/>
  <c r="F235" s="1"/>
  <c r="D235"/>
  <c r="E234"/>
  <c r="F234" s="1"/>
  <c r="D234"/>
  <c r="F232"/>
  <c r="D232"/>
  <c r="F231"/>
  <c r="E231"/>
  <c r="D231"/>
  <c r="F229"/>
  <c r="D229"/>
  <c r="E228"/>
  <c r="F228" s="1"/>
  <c r="D228"/>
  <c r="E227"/>
  <c r="F227" s="1"/>
  <c r="D227"/>
  <c r="E226"/>
  <c r="F226" s="1"/>
  <c r="D226"/>
  <c r="E225"/>
  <c r="F225" s="1"/>
  <c r="D225"/>
  <c r="E224"/>
  <c r="F224" s="1"/>
  <c r="D224"/>
  <c r="F223"/>
  <c r="E223"/>
  <c r="D223"/>
  <c r="E221"/>
  <c r="F221" s="1"/>
  <c r="D221"/>
  <c r="E220"/>
  <c r="F220" s="1"/>
  <c r="D220"/>
  <c r="E218"/>
  <c r="F218" s="1"/>
  <c r="D218"/>
  <c r="E217"/>
  <c r="F217" s="1"/>
  <c r="D217"/>
  <c r="E214"/>
  <c r="F214" s="1"/>
  <c r="D214"/>
  <c r="E212"/>
  <c r="F212" s="1"/>
  <c r="D212"/>
  <c r="E211"/>
  <c r="F211" s="1"/>
  <c r="D211"/>
  <c r="F209"/>
  <c r="E209"/>
  <c r="D209"/>
  <c r="E208"/>
  <c r="F208" s="1"/>
  <c r="D208"/>
  <c r="E207"/>
  <c r="F207" s="1"/>
  <c r="D207"/>
  <c r="F206"/>
  <c r="D206"/>
  <c r="E205"/>
  <c r="F205" s="1"/>
  <c r="D205"/>
  <c r="E202"/>
  <c r="F202" s="1"/>
  <c r="D202"/>
  <c r="E201"/>
  <c r="F201" s="1"/>
  <c r="D201"/>
  <c r="E200"/>
  <c r="F200" s="1"/>
  <c r="D200"/>
  <c r="F199"/>
  <c r="D199"/>
  <c r="F198"/>
  <c r="D198"/>
  <c r="F197"/>
  <c r="D197"/>
  <c r="E196"/>
  <c r="F196" s="1"/>
  <c r="D196"/>
  <c r="F194"/>
  <c r="D194"/>
  <c r="E193"/>
  <c r="F193" s="1"/>
  <c r="D193"/>
  <c r="F192"/>
  <c r="D192"/>
  <c r="F191"/>
  <c r="D191"/>
  <c r="E190"/>
  <c r="F190" s="1"/>
  <c r="D190"/>
  <c r="F189"/>
  <c r="E189"/>
  <c r="D189"/>
  <c r="E188"/>
  <c r="F188" s="1"/>
  <c r="D188"/>
  <c r="E186"/>
  <c r="F186" s="1"/>
  <c r="D186"/>
  <c r="E185"/>
  <c r="F185" s="1"/>
  <c r="D185"/>
  <c r="E178"/>
  <c r="F178" s="1"/>
  <c r="D178"/>
  <c r="E176"/>
  <c r="F176" s="1"/>
  <c r="D176"/>
  <c r="E175"/>
  <c r="F175" s="1"/>
  <c r="D175"/>
  <c r="E174"/>
  <c r="F174" s="1"/>
  <c r="D174"/>
  <c r="F173"/>
  <c r="E173"/>
  <c r="D173"/>
  <c r="E172"/>
  <c r="F172" s="1"/>
  <c r="D172"/>
  <c r="E171"/>
  <c r="F171" s="1"/>
  <c r="D171"/>
  <c r="E167"/>
  <c r="F167" s="1"/>
  <c r="D167"/>
  <c r="E165"/>
  <c r="F165" s="1"/>
  <c r="D165"/>
  <c r="E164"/>
  <c r="F164" s="1"/>
  <c r="D164"/>
  <c r="F163"/>
  <c r="D163"/>
  <c r="F158"/>
  <c r="D158"/>
  <c r="F157"/>
  <c r="D157"/>
  <c r="F154"/>
  <c r="E154"/>
  <c r="D154"/>
  <c r="E153"/>
  <c r="F153" s="1"/>
  <c r="D153"/>
  <c r="E146"/>
  <c r="F146" s="1"/>
  <c r="D146"/>
  <c r="E145"/>
  <c r="F145" s="1"/>
  <c r="D145"/>
  <c r="E144"/>
  <c r="F144" s="1"/>
  <c r="D144"/>
  <c r="E142"/>
  <c r="F142" s="1"/>
  <c r="D142"/>
  <c r="E141"/>
  <c r="F141" s="1"/>
  <c r="D141"/>
  <c r="E140"/>
  <c r="F140" s="1"/>
  <c r="D140"/>
  <c r="F138"/>
  <c r="E138"/>
  <c r="D138"/>
  <c r="E137"/>
  <c r="F137" s="1"/>
  <c r="D137"/>
  <c r="E135"/>
  <c r="F135" s="1"/>
  <c r="D135"/>
  <c r="E134"/>
  <c r="F134" s="1"/>
  <c r="D134"/>
  <c r="E133"/>
  <c r="F133" s="1"/>
  <c r="D133"/>
  <c r="E131"/>
  <c r="F131" s="1"/>
  <c r="D131"/>
  <c r="E124"/>
  <c r="F124" s="1"/>
  <c r="E123"/>
  <c r="F123" s="1"/>
  <c r="D123"/>
  <c r="E122"/>
  <c r="F122" s="1"/>
  <c r="D122"/>
  <c r="E120"/>
  <c r="F120" s="1"/>
  <c r="D120"/>
  <c r="F115"/>
  <c r="D115"/>
  <c r="E114"/>
  <c r="F114" s="1"/>
  <c r="D114"/>
  <c r="E112"/>
  <c r="F112" s="1"/>
  <c r="D112"/>
  <c r="E110"/>
  <c r="F110" s="1"/>
  <c r="D110"/>
  <c r="E109"/>
  <c r="F109" s="1"/>
  <c r="D109"/>
  <c r="E108"/>
  <c r="F108" s="1"/>
  <c r="D108"/>
  <c r="F107"/>
  <c r="E107"/>
  <c r="D107"/>
  <c r="E106"/>
  <c r="F106" s="1"/>
  <c r="E105"/>
  <c r="F105" s="1"/>
  <c r="D105"/>
  <c r="E102"/>
  <c r="F102" s="1"/>
  <c r="D102"/>
  <c r="E101"/>
  <c r="F101" s="1"/>
  <c r="D101"/>
  <c r="E100"/>
  <c r="F100" s="1"/>
  <c r="D100"/>
  <c r="F99"/>
  <c r="D99"/>
  <c r="E98"/>
  <c r="F98" s="1"/>
  <c r="D98"/>
  <c r="E95"/>
  <c r="F95" s="1"/>
  <c r="D95"/>
  <c r="E94"/>
  <c r="F94" s="1"/>
  <c r="D94"/>
  <c r="E83"/>
  <c r="F83" s="1"/>
  <c r="D83"/>
  <c r="E82"/>
  <c r="F82" s="1"/>
  <c r="D82"/>
  <c r="F81"/>
  <c r="E81"/>
  <c r="D81"/>
  <c r="E80"/>
  <c r="F80" s="1"/>
  <c r="D80"/>
  <c r="F79"/>
  <c r="E79"/>
  <c r="D79"/>
  <c r="E78"/>
  <c r="F78" s="1"/>
  <c r="D78"/>
  <c r="E77"/>
  <c r="F77" s="1"/>
  <c r="D77"/>
  <c r="E76"/>
  <c r="F76" s="1"/>
  <c r="D76"/>
  <c r="E75"/>
  <c r="F75" s="1"/>
  <c r="D75"/>
  <c r="E74"/>
  <c r="F74" s="1"/>
  <c r="D74"/>
  <c r="E73"/>
  <c r="F73" s="1"/>
  <c r="D73"/>
  <c r="F72"/>
  <c r="E72"/>
  <c r="E71"/>
  <c r="F71" s="1"/>
  <c r="D71"/>
  <c r="E69"/>
  <c r="F69" s="1"/>
  <c r="D69"/>
  <c r="F64"/>
  <c r="D64"/>
  <c r="E63"/>
  <c r="F63" s="1"/>
  <c r="D63"/>
  <c r="E61"/>
  <c r="F61" s="1"/>
  <c r="D61"/>
  <c r="E60"/>
  <c r="F60" s="1"/>
  <c r="D60"/>
  <c r="E59"/>
  <c r="F59" s="1"/>
  <c r="D59"/>
  <c r="E58"/>
  <c r="F58" s="1"/>
  <c r="D58"/>
  <c r="E57"/>
  <c r="F57" s="1"/>
  <c r="D57"/>
  <c r="E56"/>
  <c r="F56" s="1"/>
  <c r="D56"/>
  <c r="F55"/>
  <c r="E55"/>
  <c r="D55"/>
  <c r="F54"/>
  <c r="D54"/>
  <c r="F53"/>
  <c r="D53"/>
  <c r="E52"/>
  <c r="F52" s="1"/>
  <c r="D52"/>
  <c r="E51"/>
  <c r="F51" s="1"/>
  <c r="D51"/>
  <c r="E50"/>
  <c r="F50" s="1"/>
  <c r="D50"/>
  <c r="F48"/>
  <c r="D48"/>
  <c r="F46"/>
  <c r="D46"/>
  <c r="E45"/>
  <c r="F45" s="1"/>
  <c r="D45"/>
  <c r="E44"/>
  <c r="F44" s="1"/>
  <c r="D44"/>
  <c r="F43"/>
  <c r="E43"/>
  <c r="D43"/>
  <c r="E36"/>
  <c r="F36" s="1"/>
  <c r="D36"/>
  <c r="E32"/>
  <c r="F32" s="1"/>
  <c r="D32"/>
  <c r="E30"/>
  <c r="F30" s="1"/>
  <c r="D30"/>
  <c r="F28"/>
  <c r="D28"/>
  <c r="F26"/>
  <c r="E26"/>
  <c r="D26"/>
  <c r="E25"/>
  <c r="F25" s="1"/>
  <c r="D25"/>
  <c r="E17"/>
  <c r="F17" s="1"/>
  <c r="D17"/>
  <c r="E16"/>
  <c r="F16" s="1"/>
  <c r="D16"/>
  <c r="E15"/>
  <c r="F15" s="1"/>
  <c r="D15"/>
  <c r="E14"/>
  <c r="F14" s="1"/>
  <c r="D14"/>
  <c r="E12"/>
  <c r="F12" s="1"/>
  <c r="D12"/>
  <c r="E10"/>
  <c r="F10" s="1"/>
  <c r="D10"/>
  <c r="E9"/>
  <c r="F9" s="1"/>
  <c r="D9"/>
  <c r="E7"/>
  <c r="F7" s="1"/>
  <c r="D7"/>
  <c r="F6"/>
  <c r="E6"/>
  <c r="D6"/>
  <c r="F5"/>
  <c r="D5"/>
  <c r="E4"/>
  <c r="F4" s="1"/>
  <c r="D4"/>
</calcChain>
</file>

<file path=xl/sharedStrings.xml><?xml version="1.0" encoding="utf-8"?>
<sst xmlns="http://schemas.openxmlformats.org/spreadsheetml/2006/main" count="611" uniqueCount="561">
  <si>
    <t xml:space="preserve"> </t>
  </si>
  <si>
    <t>报考岗位</t>
  </si>
  <si>
    <t>综合分</t>
  </si>
  <si>
    <t>备注</t>
  </si>
  <si>
    <t>初中语文</t>
  </si>
  <si>
    <t>B001</t>
  </si>
  <si>
    <t>C057</t>
  </si>
  <si>
    <t>初中数学</t>
  </si>
  <si>
    <t>A005</t>
  </si>
  <si>
    <t>B146</t>
  </si>
  <si>
    <t>B143</t>
  </si>
  <si>
    <t>E010</t>
  </si>
  <si>
    <t>C091</t>
  </si>
  <si>
    <t>A031</t>
  </si>
  <si>
    <t>初中英语</t>
  </si>
  <si>
    <t>B035</t>
  </si>
  <si>
    <t>B123</t>
  </si>
  <si>
    <t>B165</t>
  </si>
  <si>
    <t>C058</t>
  </si>
  <si>
    <t>初中政治</t>
  </si>
  <si>
    <t>A075</t>
  </si>
  <si>
    <t>B250</t>
  </si>
  <si>
    <t>初中历史</t>
  </si>
  <si>
    <t>B190</t>
  </si>
  <si>
    <t>A002</t>
  </si>
  <si>
    <t>B101</t>
  </si>
  <si>
    <t>C077</t>
  </si>
  <si>
    <t>初中地理</t>
  </si>
  <si>
    <t>A063</t>
  </si>
  <si>
    <t>B063</t>
  </si>
  <si>
    <t>初中物理</t>
  </si>
  <si>
    <t>B164</t>
  </si>
  <si>
    <t>初中化学</t>
  </si>
  <si>
    <t>B188</t>
  </si>
  <si>
    <t>初中生物</t>
  </si>
  <si>
    <t>B206</t>
  </si>
  <si>
    <t>初中体育</t>
  </si>
  <si>
    <t>C007</t>
  </si>
  <si>
    <t>初中音乐</t>
  </si>
  <si>
    <t>E006</t>
  </si>
  <si>
    <t>初中美术</t>
  </si>
  <si>
    <t>D009</t>
  </si>
  <si>
    <t>D016</t>
  </si>
  <si>
    <t>初中心理学</t>
  </si>
  <si>
    <t>B255</t>
  </si>
  <si>
    <t>小学语文</t>
  </si>
  <si>
    <t>C027</t>
  </si>
  <si>
    <t>C028</t>
  </si>
  <si>
    <t>B007</t>
  </si>
  <si>
    <t>C029</t>
  </si>
  <si>
    <t>D036</t>
  </si>
  <si>
    <t>B045</t>
  </si>
  <si>
    <t>C001</t>
  </si>
  <si>
    <t>C046</t>
  </si>
  <si>
    <t>C020</t>
  </si>
  <si>
    <t>B160</t>
  </si>
  <si>
    <t>B201</t>
  </si>
  <si>
    <t>B216</t>
  </si>
  <si>
    <t>E026</t>
  </si>
  <si>
    <t>D023</t>
  </si>
  <si>
    <t>B091</t>
  </si>
  <si>
    <t>C026</t>
  </si>
  <si>
    <t>B005</t>
  </si>
  <si>
    <t>B175</t>
  </si>
  <si>
    <t>B058</t>
  </si>
  <si>
    <t>D005</t>
  </si>
  <si>
    <t>B214</t>
  </si>
  <si>
    <t>B230</t>
  </si>
  <si>
    <t>A021</t>
  </si>
  <si>
    <t>B181</t>
  </si>
  <si>
    <t>E037</t>
  </si>
  <si>
    <t>A062</t>
  </si>
  <si>
    <t>B106</t>
  </si>
  <si>
    <t>B176</t>
  </si>
  <si>
    <t>A022</t>
  </si>
  <si>
    <t>B055</t>
  </si>
  <si>
    <t>B193</t>
  </si>
  <si>
    <t>A083</t>
  </si>
  <si>
    <t>B128</t>
  </si>
  <si>
    <t>B072</t>
  </si>
  <si>
    <t>B239</t>
  </si>
  <si>
    <t>B225</t>
  </si>
  <si>
    <t>B056</t>
  </si>
  <si>
    <t>B236</t>
  </si>
  <si>
    <t>C021</t>
  </si>
  <si>
    <t>A011</t>
  </si>
  <si>
    <t>B150</t>
  </si>
  <si>
    <t>C023</t>
  </si>
  <si>
    <t>E022</t>
  </si>
  <si>
    <t>B166</t>
  </si>
  <si>
    <t>B050</t>
  </si>
  <si>
    <t>B089</t>
  </si>
  <si>
    <t>B163</t>
  </si>
  <si>
    <t>B030</t>
  </si>
  <si>
    <t>B068</t>
  </si>
  <si>
    <t>D011</t>
  </si>
  <si>
    <t>B085</t>
  </si>
  <si>
    <t>C052</t>
  </si>
  <si>
    <t>小学数学</t>
  </si>
  <si>
    <t>B025</t>
  </si>
  <si>
    <t>B029</t>
  </si>
  <si>
    <t>E013</t>
  </si>
  <si>
    <t>B028</t>
  </si>
  <si>
    <t>C015</t>
  </si>
  <si>
    <t>B119</t>
  </si>
  <si>
    <t>B031</t>
  </si>
  <si>
    <t>B099</t>
  </si>
  <si>
    <t>B053</t>
  </si>
  <si>
    <t>B105</t>
  </si>
  <si>
    <t>B158</t>
  </si>
  <si>
    <t>B038</t>
  </si>
  <si>
    <t>D019</t>
  </si>
  <si>
    <t>B155</t>
  </si>
  <si>
    <t>C012</t>
  </si>
  <si>
    <t>B159</t>
  </si>
  <si>
    <t>A055</t>
  </si>
  <si>
    <t>C031</t>
  </si>
  <si>
    <t>C017</t>
  </si>
  <si>
    <t>B047</t>
  </si>
  <si>
    <t>小学英语</t>
  </si>
  <si>
    <t>B064</t>
  </si>
  <si>
    <t>B202</t>
  </si>
  <si>
    <t>D021</t>
  </si>
  <si>
    <t>B261</t>
  </si>
  <si>
    <t>B006</t>
  </si>
  <si>
    <t>小学思品</t>
  </si>
  <si>
    <t>B002</t>
  </si>
  <si>
    <t>B113</t>
  </si>
  <si>
    <t>小学音乐</t>
  </si>
  <si>
    <t>D007</t>
  </si>
  <si>
    <t>B009</t>
  </si>
  <si>
    <t>E005</t>
  </si>
  <si>
    <t>E020</t>
  </si>
  <si>
    <t>C055</t>
  </si>
  <si>
    <t>C035</t>
  </si>
  <si>
    <t>A030</t>
  </si>
  <si>
    <t>B228</t>
  </si>
  <si>
    <t>小学体育</t>
  </si>
  <si>
    <t>B139</t>
  </si>
  <si>
    <t>A054</t>
  </si>
  <si>
    <t>A036</t>
  </si>
  <si>
    <t>C010</t>
  </si>
  <si>
    <t>D017</t>
  </si>
  <si>
    <t>E021</t>
  </si>
  <si>
    <t>B211</t>
  </si>
  <si>
    <t>B232</t>
  </si>
  <si>
    <t>A037</t>
  </si>
  <si>
    <t>B131</t>
  </si>
  <si>
    <t>B043</t>
  </si>
  <si>
    <t>A077</t>
  </si>
  <si>
    <t>A035</t>
  </si>
  <si>
    <t>A076</t>
  </si>
  <si>
    <t>D014</t>
  </si>
  <si>
    <t>B219</t>
  </si>
  <si>
    <t>D034</t>
  </si>
  <si>
    <t>B017</t>
  </si>
  <si>
    <t>小学美术</t>
  </si>
  <si>
    <t>D010</t>
  </si>
  <si>
    <t>B051</t>
  </si>
  <si>
    <t>D032</t>
  </si>
  <si>
    <t>B062</t>
  </si>
  <si>
    <t>B116</t>
  </si>
  <si>
    <t>B004</t>
  </si>
  <si>
    <t>E033</t>
  </si>
  <si>
    <t>E001</t>
  </si>
  <si>
    <t>B081</t>
  </si>
  <si>
    <t>B154</t>
  </si>
  <si>
    <t>小学科学</t>
  </si>
  <si>
    <t>D029</t>
  </si>
  <si>
    <t>B100</t>
  </si>
  <si>
    <t>C066</t>
  </si>
  <si>
    <t>B253</t>
  </si>
  <si>
    <t>B107</t>
  </si>
  <si>
    <t>B039</t>
  </si>
  <si>
    <t>B168</t>
  </si>
  <si>
    <t>B125</t>
  </si>
  <si>
    <t>D039</t>
  </si>
  <si>
    <t>E039</t>
  </si>
  <si>
    <t>准考证号</t>
  </si>
  <si>
    <t>答辩成绩</t>
  </si>
  <si>
    <t>*20%  
折合分</t>
  </si>
  <si>
    <t>微课成绩</t>
  </si>
  <si>
    <t>*80%  
折合分</t>
  </si>
  <si>
    <t>B224</t>
  </si>
  <si>
    <t>B087</t>
  </si>
  <si>
    <t>A070</t>
  </si>
  <si>
    <t>B185</t>
  </si>
  <si>
    <t>B198</t>
  </si>
  <si>
    <t>A020</t>
  </si>
  <si>
    <t>B104</t>
  </si>
  <si>
    <t>E040</t>
  </si>
  <si>
    <t>B196</t>
  </si>
  <si>
    <t>B251</t>
  </si>
  <si>
    <t>B184</t>
  </si>
  <si>
    <t>B069</t>
  </si>
  <si>
    <t>E030</t>
  </si>
  <si>
    <t>B065</t>
  </si>
  <si>
    <t>缺考</t>
  </si>
  <si>
    <t>B136</t>
  </si>
  <si>
    <t>B229</t>
  </si>
  <si>
    <t>B231</t>
  </si>
  <si>
    <t>B233</t>
  </si>
  <si>
    <t>B015</t>
  </si>
  <si>
    <t>A049</t>
  </si>
  <si>
    <t>C092</t>
  </si>
  <si>
    <t>E011</t>
  </si>
  <si>
    <t>A058</t>
  </si>
  <si>
    <t>D008</t>
  </si>
  <si>
    <t>B221</t>
  </si>
  <si>
    <t>A010</t>
  </si>
  <si>
    <t>A043</t>
  </si>
  <si>
    <t>A018</t>
  </si>
  <si>
    <t>B174</t>
  </si>
  <si>
    <t>B258</t>
  </si>
  <si>
    <t>B264</t>
  </si>
  <si>
    <t>A056</t>
  </si>
  <si>
    <t>C048</t>
  </si>
  <si>
    <t>A009</t>
  </si>
  <si>
    <t>B151</t>
  </si>
  <si>
    <t>B152</t>
  </si>
  <si>
    <t>B022</t>
  </si>
  <si>
    <t>C038</t>
  </si>
  <si>
    <t>C062</t>
  </si>
  <si>
    <t>B235</t>
  </si>
  <si>
    <t>B071</t>
  </si>
  <si>
    <t>B010</t>
  </si>
  <si>
    <t>B256</t>
  </si>
  <si>
    <t>B082</t>
  </si>
  <si>
    <t>B026</t>
  </si>
  <si>
    <t>B070</t>
  </si>
  <si>
    <t>A069</t>
  </si>
  <si>
    <t>B117</t>
  </si>
  <si>
    <t>B067</t>
  </si>
  <si>
    <t>A004</t>
  </si>
  <si>
    <t>A068</t>
  </si>
  <si>
    <t>D013</t>
  </si>
  <si>
    <t>A074</t>
  </si>
  <si>
    <t>C051</t>
  </si>
  <si>
    <t>A003</t>
  </si>
  <si>
    <t>B169</t>
  </si>
  <si>
    <t>D001</t>
  </si>
  <si>
    <t>B222</t>
  </si>
  <si>
    <t>C060</t>
  </si>
  <si>
    <t>C059</t>
  </si>
  <si>
    <t>B238</t>
  </si>
  <si>
    <t>C040</t>
  </si>
  <si>
    <t>C050</t>
  </si>
  <si>
    <t>B092</t>
  </si>
  <si>
    <t>B240</t>
  </si>
  <si>
    <t>B135</t>
  </si>
  <si>
    <t>C061</t>
  </si>
  <si>
    <t>B040</t>
  </si>
  <si>
    <t>A015</t>
  </si>
  <si>
    <t>B077</t>
  </si>
  <si>
    <t>B115</t>
  </si>
  <si>
    <t>B147</t>
  </si>
  <si>
    <t>B162</t>
  </si>
  <si>
    <t>B213</t>
  </si>
  <si>
    <t>B234</t>
  </si>
  <si>
    <t>B246</t>
  </si>
  <si>
    <t>B254</t>
  </si>
  <si>
    <t>B060</t>
  </si>
  <si>
    <t>A065</t>
  </si>
  <si>
    <t>A050</t>
  </si>
  <si>
    <t>B247</t>
  </si>
  <si>
    <t>C004</t>
  </si>
  <si>
    <t>B093</t>
  </si>
  <si>
    <t>B144</t>
  </si>
  <si>
    <t>B156</t>
  </si>
  <si>
    <t>A012</t>
  </si>
  <si>
    <t>A081</t>
  </si>
  <si>
    <t>B209</t>
  </si>
  <si>
    <t>D004</t>
  </si>
  <si>
    <t>C025</t>
  </si>
  <si>
    <t>B142</t>
  </si>
  <si>
    <t>B059</t>
  </si>
  <si>
    <t>B207</t>
  </si>
  <si>
    <t>A057</t>
  </si>
  <si>
    <t>A048</t>
  </si>
  <si>
    <t>A072</t>
  </si>
  <si>
    <t>A028</t>
  </si>
  <si>
    <t>A073</t>
  </si>
  <si>
    <t>B227</t>
  </si>
  <si>
    <t>E003</t>
  </si>
  <si>
    <t>B204</t>
  </si>
  <si>
    <t>C076</t>
  </si>
  <si>
    <t>D003</t>
  </si>
  <si>
    <t>A017</t>
  </si>
  <si>
    <t>A071</t>
  </si>
  <si>
    <t>A051</t>
  </si>
  <si>
    <t>A040</t>
  </si>
  <si>
    <t>E009</t>
  </si>
  <si>
    <t xml:space="preserve"> 缺考</t>
  </si>
  <si>
    <t>A061</t>
  </si>
  <si>
    <t>B044</t>
  </si>
  <si>
    <t>B191</t>
  </si>
  <si>
    <t>A033</t>
  </si>
  <si>
    <t>C064</t>
  </si>
  <si>
    <t>B220</t>
  </si>
  <si>
    <t>E028</t>
  </si>
  <si>
    <t>B080</t>
  </si>
  <si>
    <t>B199</t>
  </si>
  <si>
    <t>A007</t>
  </si>
  <si>
    <t>B248</t>
  </si>
  <si>
    <t>B054</t>
  </si>
  <si>
    <t>B024</t>
  </si>
  <si>
    <t>C022</t>
  </si>
  <si>
    <t>B078</t>
  </si>
  <si>
    <t>B244</t>
  </si>
  <si>
    <t>B266</t>
  </si>
  <si>
    <t>B066</t>
  </si>
  <si>
    <t>B137</t>
  </si>
  <si>
    <t>B260</t>
  </si>
  <si>
    <t>E029</t>
  </si>
  <si>
    <t>B094</t>
  </si>
  <si>
    <t>C005</t>
  </si>
  <si>
    <t>D037</t>
  </si>
  <si>
    <t>D024</t>
  </si>
  <si>
    <t>微型课
缺考</t>
  </si>
  <si>
    <t>A016</t>
  </si>
  <si>
    <t>C024</t>
  </si>
  <si>
    <t>B172</t>
  </si>
  <si>
    <t>B200</t>
  </si>
  <si>
    <t>A008</t>
  </si>
  <si>
    <t>B121</t>
  </si>
  <si>
    <t>A029</t>
  </si>
  <si>
    <t>B180</t>
  </si>
  <si>
    <t>B011</t>
  </si>
  <si>
    <t>B245</t>
  </si>
  <si>
    <t>B252</t>
  </si>
  <si>
    <t>B212</t>
  </si>
  <si>
    <t>B249</t>
  </si>
  <si>
    <t>E015</t>
  </si>
  <si>
    <t>C056</t>
  </si>
  <si>
    <t>E025</t>
  </si>
  <si>
    <t>B110</t>
  </si>
  <si>
    <t>B122</t>
  </si>
  <si>
    <t>B179</t>
  </si>
  <si>
    <t>初中信息技术</t>
  </si>
  <si>
    <t>B008</t>
  </si>
  <si>
    <t>B124</t>
  </si>
  <si>
    <t>B205</t>
  </si>
  <si>
    <t>A046</t>
  </si>
  <si>
    <t>B186</t>
  </si>
  <si>
    <t>B263</t>
  </si>
  <si>
    <t>B079</t>
  </si>
  <si>
    <t>B126</t>
  </si>
  <si>
    <t>B036</t>
  </si>
  <si>
    <t>B018</t>
  </si>
  <si>
    <t>B057</t>
  </si>
  <si>
    <t>E036</t>
  </si>
  <si>
    <t>B027</t>
  </si>
  <si>
    <t>B032</t>
  </si>
  <si>
    <t>A047</t>
  </si>
  <si>
    <t>B003</t>
  </si>
  <si>
    <t>C043</t>
  </si>
  <si>
    <t>E012</t>
  </si>
  <si>
    <t>B090</t>
  </si>
  <si>
    <t>A045</t>
  </si>
  <si>
    <t>B061</t>
  </si>
  <si>
    <t>B052</t>
  </si>
  <si>
    <t>B095</t>
  </si>
  <si>
    <t>B021</t>
  </si>
  <si>
    <t>B041</t>
  </si>
  <si>
    <t>B134</t>
  </si>
  <si>
    <t>B033</t>
  </si>
  <si>
    <t>B203</t>
  </si>
  <si>
    <t>B223</t>
  </si>
  <si>
    <t>C054</t>
  </si>
  <si>
    <t>C053</t>
  </si>
  <si>
    <t>E038</t>
  </si>
  <si>
    <t>C006</t>
  </si>
  <si>
    <t>C008</t>
  </si>
  <si>
    <t>C037</t>
  </si>
  <si>
    <t>C019</t>
  </si>
  <si>
    <t>C042</t>
  </si>
  <si>
    <t>D025</t>
  </si>
  <si>
    <t>C075</t>
  </si>
  <si>
    <t>C049</t>
  </si>
  <si>
    <t>E023</t>
  </si>
  <si>
    <t>C036</t>
  </si>
  <si>
    <t>A082</t>
  </si>
  <si>
    <t>C047</t>
  </si>
  <si>
    <t>A024</t>
  </si>
  <si>
    <t>B037</t>
  </si>
  <si>
    <t>A006</t>
  </si>
  <si>
    <t>A084</t>
  </si>
  <si>
    <t>E017</t>
  </si>
  <si>
    <t>C072</t>
  </si>
  <si>
    <t>C080</t>
  </si>
  <si>
    <t>B171</t>
  </si>
  <si>
    <t>B177</t>
  </si>
  <si>
    <t>B084</t>
  </si>
  <si>
    <t>B088</t>
  </si>
  <si>
    <t>B108</t>
  </si>
  <si>
    <t>B114</t>
  </si>
  <si>
    <t>B133</t>
  </si>
  <si>
    <t>B210</t>
  </si>
  <si>
    <t>B020</t>
  </si>
  <si>
    <t>C030</t>
  </si>
  <si>
    <t>B048</t>
  </si>
  <si>
    <t>D020</t>
  </si>
  <si>
    <t>B118</t>
  </si>
  <si>
    <t>B049</t>
  </si>
  <si>
    <t>C014</t>
  </si>
  <si>
    <t>C016</t>
  </si>
  <si>
    <t>A052</t>
  </si>
  <si>
    <t>C013</t>
  </si>
  <si>
    <t>A053</t>
  </si>
  <si>
    <t>A034</t>
  </si>
  <si>
    <t>E024</t>
  </si>
  <si>
    <t>B034</t>
  </si>
  <si>
    <t>B073</t>
  </si>
  <si>
    <t>B019</t>
  </si>
  <si>
    <t>B086</t>
  </si>
  <si>
    <t>C032</t>
  </si>
  <si>
    <t>B102</t>
  </si>
  <si>
    <t>C068</t>
  </si>
  <si>
    <t>C003</t>
  </si>
  <si>
    <t>C033</t>
  </si>
  <si>
    <t>D018</t>
  </si>
  <si>
    <t>C067</t>
  </si>
  <si>
    <t>B183</t>
  </si>
  <si>
    <t>B083</t>
  </si>
  <si>
    <t>B120</t>
  </si>
  <si>
    <t>E027</t>
  </si>
  <si>
    <t>A023</t>
  </si>
  <si>
    <t>B141</t>
  </si>
  <si>
    <t>B140</t>
  </si>
  <si>
    <t>B132</t>
  </si>
  <si>
    <t>A067</t>
  </si>
  <si>
    <t>B074</t>
  </si>
  <si>
    <t>B145</t>
  </si>
  <si>
    <t>C089</t>
  </si>
  <si>
    <t>D012</t>
  </si>
  <si>
    <t>A079</t>
  </si>
  <si>
    <t>A014</t>
  </si>
  <si>
    <t>B109</t>
  </si>
  <si>
    <t>A026</t>
  </si>
  <si>
    <t>B182</t>
  </si>
  <si>
    <t>D027</t>
  </si>
  <si>
    <t>C074</t>
  </si>
  <si>
    <t>D033</t>
  </si>
  <si>
    <t>B237</t>
  </si>
  <si>
    <t>A044</t>
  </si>
  <si>
    <t>C085</t>
  </si>
  <si>
    <t>A039</t>
  </si>
  <si>
    <t>A032</t>
  </si>
  <si>
    <t>D030</t>
  </si>
  <si>
    <t>A025</t>
  </si>
  <si>
    <t>B242</t>
  </si>
  <si>
    <t>C079</t>
  </si>
  <si>
    <t>B153</t>
  </si>
  <si>
    <t>D028</t>
  </si>
  <si>
    <t>C039</t>
  </si>
  <si>
    <t>B042</t>
  </si>
  <si>
    <t>A060</t>
  </si>
  <si>
    <t>B127</t>
  </si>
  <si>
    <t>C034</t>
  </si>
  <si>
    <t>E042</t>
  </si>
  <si>
    <t>C041</t>
  </si>
  <si>
    <t>C069</t>
  </si>
  <si>
    <t>A059</t>
  </si>
  <si>
    <t>E041</t>
  </si>
  <si>
    <t>B189</t>
  </si>
  <si>
    <t>B157</t>
  </si>
  <si>
    <t>E004</t>
  </si>
  <si>
    <t>D031</t>
  </si>
  <si>
    <t>E018</t>
  </si>
  <si>
    <t>C011</t>
  </si>
  <si>
    <t>B215</t>
  </si>
  <si>
    <t>C086</t>
  </si>
  <si>
    <t>C078</t>
  </si>
  <si>
    <t>B241</t>
  </si>
  <si>
    <t>E043</t>
  </si>
  <si>
    <t>E016</t>
  </si>
  <si>
    <t>C045</t>
  </si>
  <si>
    <t>C044</t>
  </si>
  <si>
    <t>E031</t>
  </si>
  <si>
    <t>C070</t>
  </si>
  <si>
    <t>B096</t>
  </si>
  <si>
    <t>B178</t>
  </si>
  <si>
    <t>B192</t>
  </si>
  <si>
    <t>B014</t>
  </si>
  <si>
    <t>D002</t>
  </si>
  <si>
    <t>B098</t>
  </si>
  <si>
    <t>C009</t>
  </si>
  <si>
    <t>A038</t>
  </si>
  <si>
    <t>B187</t>
  </si>
  <si>
    <t>B148</t>
  </si>
  <si>
    <t>B111</t>
  </si>
  <si>
    <t>C071</t>
  </si>
  <si>
    <t>E007</t>
  </si>
  <si>
    <t>D015</t>
  </si>
  <si>
    <t>C002</t>
  </si>
  <si>
    <t>A080</t>
  </si>
  <si>
    <t>A064</t>
  </si>
  <si>
    <t>B197</t>
  </si>
  <si>
    <t>B129</t>
  </si>
  <si>
    <t>B161</t>
  </si>
  <si>
    <t>B195</t>
  </si>
  <si>
    <t>A085</t>
  </si>
  <si>
    <t>B103</t>
  </si>
  <si>
    <t>C073</t>
  </si>
  <si>
    <t>A019</t>
  </si>
  <si>
    <t>E008</t>
  </si>
  <si>
    <t>C087</t>
  </si>
  <si>
    <t>B046</t>
  </si>
  <si>
    <t>A041</t>
  </si>
  <si>
    <t>B208</t>
  </si>
  <si>
    <t>C081</t>
  </si>
  <si>
    <t>B167</t>
  </si>
  <si>
    <t>C082</t>
  </si>
  <si>
    <t>D035</t>
  </si>
  <si>
    <t>E002</t>
  </si>
  <si>
    <t>B218</t>
  </si>
  <si>
    <t>B194</t>
  </si>
  <si>
    <t>C090</t>
  </si>
  <si>
    <t>D026</t>
  </si>
  <si>
    <t>B097</t>
  </si>
  <si>
    <t>C084</t>
  </si>
  <si>
    <t>B265</t>
  </si>
  <si>
    <t>A042</t>
  </si>
  <si>
    <t>A066</t>
  </si>
  <si>
    <t>C018</t>
  </si>
  <si>
    <t>C063</t>
  </si>
  <si>
    <t>A078</t>
  </si>
  <si>
    <t>B023</t>
  </si>
  <si>
    <t>C083</t>
  </si>
  <si>
    <t>B226</t>
  </si>
  <si>
    <t>B112</t>
  </si>
  <si>
    <t>B262</t>
  </si>
  <si>
    <t>E032</t>
  </si>
  <si>
    <t>B013</t>
  </si>
  <si>
    <t>A013</t>
  </si>
  <si>
    <t>B257</t>
  </si>
  <si>
    <t>B217</t>
  </si>
  <si>
    <t>B012</t>
  </si>
  <si>
    <t>B130</t>
  </si>
  <si>
    <t>D022</t>
  </si>
  <si>
    <t>A027</t>
  </si>
  <si>
    <t>B076</t>
  </si>
  <si>
    <t>B149</t>
  </si>
  <si>
    <t>B016</t>
  </si>
  <si>
    <t>B138</t>
  </si>
  <si>
    <t>B170</t>
  </si>
  <si>
    <t>A001</t>
  </si>
  <si>
    <t>B075</t>
  </si>
  <si>
    <t>B173</t>
  </si>
  <si>
    <t>C065</t>
  </si>
  <si>
    <t>E019</t>
  </si>
  <si>
    <t>D006</t>
  </si>
  <si>
    <t>E014</t>
  </si>
  <si>
    <t>D038</t>
  </si>
  <si>
    <t>E035</t>
  </si>
  <si>
    <t>E034</t>
  </si>
  <si>
    <t>C088</t>
  </si>
  <si>
    <t>B259</t>
  </si>
  <si>
    <t>B243</t>
  </si>
  <si>
    <t>株洲市天元区2019年面向高校优秀应届毕业生招聘教师考生成绩汇总表</t>
    <phoneticPr fontId="12" type="noConversion"/>
  </si>
  <si>
    <t>小学信息
技术</t>
    <phoneticPr fontId="12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</si>
</sst>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.00;[Red]0.00"/>
    <numFmt numFmtId="179" formatCode="0.000_);[Red]\(0.000\)"/>
  </numFmts>
  <fonts count="1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name val="宋体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8"/>
      <color indexed="8"/>
      <name val="仿宋_GB2312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2" applyAlignment="1">
      <alignment horizontal="center" vertical="center"/>
    </xf>
    <xf numFmtId="177" fontId="1" fillId="0" borderId="0" xfId="2" applyNumberFormat="1" applyAlignment="1">
      <alignment horizontal="center" vertical="center"/>
    </xf>
    <xf numFmtId="0" fontId="1" fillId="0" borderId="0" xfId="2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177" fontId="2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177" fontId="1" fillId="2" borderId="2" xfId="2" applyNumberForma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176" fontId="1" fillId="2" borderId="2" xfId="2" applyNumberFormat="1" applyFill="1" applyBorder="1" applyAlignment="1">
      <alignment horizontal="center" vertical="center"/>
    </xf>
    <xf numFmtId="0" fontId="1" fillId="2" borderId="0" xfId="2" applyFill="1">
      <alignment vertical="center"/>
    </xf>
    <xf numFmtId="0" fontId="8" fillId="2" borderId="0" xfId="2" applyFont="1" applyFill="1">
      <alignment vertical="center"/>
    </xf>
    <xf numFmtId="0" fontId="1" fillId="2" borderId="2" xfId="2" applyFill="1" applyBorder="1" applyAlignment="1" applyProtection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177" fontId="1" fillId="2" borderId="2" xfId="2" applyNumberFormat="1" applyFill="1" applyBorder="1" applyAlignment="1" applyProtection="1">
      <alignment horizontal="center" vertical="center"/>
    </xf>
    <xf numFmtId="178" fontId="1" fillId="2" borderId="2" xfId="2" applyNumberForma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179" fontId="8" fillId="2" borderId="2" xfId="2" applyNumberFormat="1" applyFont="1" applyFill="1" applyBorder="1" applyAlignment="1">
      <alignment horizontal="center" vertical="center"/>
    </xf>
    <xf numFmtId="177" fontId="4" fillId="2" borderId="2" xfId="2" applyNumberFormat="1" applyFont="1" applyFill="1" applyBorder="1" applyAlignment="1">
      <alignment horizontal="center" vertical="center"/>
    </xf>
    <xf numFmtId="177" fontId="8" fillId="2" borderId="2" xfId="2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/>
    </xf>
    <xf numFmtId="0" fontId="1" fillId="2" borderId="3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2" borderId="3" xfId="2" applyFill="1" applyBorder="1" applyAlignment="1" applyProtection="1">
      <alignment horizontal="center" vertical="center"/>
    </xf>
    <xf numFmtId="0" fontId="1" fillId="2" borderId="4" xfId="2" applyFill="1" applyBorder="1" applyAlignment="1" applyProtection="1">
      <alignment horizontal="center" vertical="center"/>
    </xf>
    <xf numFmtId="0" fontId="1" fillId="2" borderId="5" xfId="2" applyFill="1" applyBorder="1" applyAlignment="1" applyProtection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19&#24180;&#25945;&#24072;&#25307;&#32856;/2019&#25307;&#32856;&#65288;&#27748;&#20854;&#25996;&#30005;&#33041;&#22791;&#20221;&#65289;/&#28246;&#21335;&#24072;&#22823;/&#38754;&#35797;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汇总表"/>
      <sheetName val="答辩成绩统分表"/>
      <sheetName val="上微型课成绩统分表"/>
    </sheetNames>
    <sheetDataSet>
      <sheetData sheetId="0"/>
      <sheetData sheetId="1"/>
      <sheetData sheetId="2">
        <row r="5">
          <cell r="C5" t="str">
            <v>B243</v>
          </cell>
          <cell r="D5" t="str">
            <v>董珊珊</v>
          </cell>
          <cell r="E5">
            <v>0</v>
          </cell>
        </row>
        <row r="6">
          <cell r="C6" t="str">
            <v>B081</v>
          </cell>
          <cell r="D6" t="str">
            <v>吴康</v>
          </cell>
          <cell r="E6">
            <v>82.36</v>
          </cell>
        </row>
        <row r="7">
          <cell r="C7" t="str">
            <v>B262</v>
          </cell>
          <cell r="D7" t="str">
            <v>陈子琪</v>
          </cell>
          <cell r="E7">
            <v>81.2</v>
          </cell>
        </row>
        <row r="8">
          <cell r="C8" t="str">
            <v>B051</v>
          </cell>
          <cell r="D8" t="str">
            <v>丁小钰</v>
          </cell>
          <cell r="E8">
            <v>85.82</v>
          </cell>
        </row>
        <row r="9">
          <cell r="C9" t="str">
            <v>B154</v>
          </cell>
          <cell r="D9" t="str">
            <v>谢卓林</v>
          </cell>
          <cell r="E9">
            <v>82</v>
          </cell>
        </row>
        <row r="10">
          <cell r="C10" t="str">
            <v>B116</v>
          </cell>
          <cell r="D10" t="str">
            <v>马晓丽</v>
          </cell>
          <cell r="E10">
            <v>84.26</v>
          </cell>
        </row>
        <row r="11">
          <cell r="C11" t="str">
            <v>B112</v>
          </cell>
          <cell r="D11" t="str">
            <v>韩玉</v>
          </cell>
          <cell r="E11">
            <v>81.5</v>
          </cell>
        </row>
        <row r="12">
          <cell r="C12" t="str">
            <v>B013</v>
          </cell>
          <cell r="D12" t="str">
            <v>周鑫</v>
          </cell>
          <cell r="E12">
            <v>80.78</v>
          </cell>
        </row>
        <row r="13">
          <cell r="C13" t="str">
            <v>B062</v>
          </cell>
          <cell r="D13" t="str">
            <v>黄带运</v>
          </cell>
          <cell r="E13">
            <v>84.7</v>
          </cell>
        </row>
        <row r="14">
          <cell r="C14" t="str">
            <v>B004</v>
          </cell>
          <cell r="D14" t="str">
            <v>张心如</v>
          </cell>
          <cell r="E14">
            <v>83.26</v>
          </cell>
        </row>
        <row r="15">
          <cell r="C15" t="str">
            <v>B107</v>
          </cell>
          <cell r="D15" t="str">
            <v>黄丹</v>
          </cell>
          <cell r="E15">
            <v>84.46</v>
          </cell>
        </row>
        <row r="16">
          <cell r="C16" t="str">
            <v>B253</v>
          </cell>
          <cell r="D16" t="str">
            <v>欧阳黎晗</v>
          </cell>
          <cell r="E16">
            <v>84.46</v>
          </cell>
        </row>
        <row r="17">
          <cell r="C17" t="str">
            <v>B125</v>
          </cell>
          <cell r="D17" t="str">
            <v>胡芝薇</v>
          </cell>
          <cell r="E17">
            <v>83.3</v>
          </cell>
        </row>
        <row r="18">
          <cell r="C18" t="str">
            <v>B168</v>
          </cell>
          <cell r="D18" t="str">
            <v>李颖</v>
          </cell>
          <cell r="E18">
            <v>83.8</v>
          </cell>
        </row>
        <row r="19">
          <cell r="C19" t="str">
            <v>B100</v>
          </cell>
          <cell r="D19" t="str">
            <v>张晶</v>
          </cell>
          <cell r="E19">
            <v>86.02</v>
          </cell>
        </row>
        <row r="20">
          <cell r="C20" t="str">
            <v>B039</v>
          </cell>
          <cell r="D20" t="str">
            <v>陈美华</v>
          </cell>
          <cell r="E20">
            <v>84.24</v>
          </cell>
        </row>
        <row r="21">
          <cell r="C21" t="str">
            <v>B015</v>
          </cell>
          <cell r="D21" t="str">
            <v>尚清丽</v>
          </cell>
          <cell r="E21">
            <v>80.099999999999994</v>
          </cell>
        </row>
        <row r="22">
          <cell r="C22" t="str">
            <v>B143</v>
          </cell>
          <cell r="D22" t="str">
            <v>于锦男</v>
          </cell>
          <cell r="E22">
            <v>83.88</v>
          </cell>
        </row>
        <row r="23">
          <cell r="C23" t="str">
            <v>B146</v>
          </cell>
          <cell r="D23" t="str">
            <v>牟正焰</v>
          </cell>
          <cell r="E23">
            <v>83.82</v>
          </cell>
        </row>
        <row r="24">
          <cell r="C24" t="str">
            <v>B205</v>
          </cell>
          <cell r="D24" t="str">
            <v>陈佳慧</v>
          </cell>
          <cell r="E24">
            <v>79.2</v>
          </cell>
        </row>
        <row r="25">
          <cell r="C25" t="str">
            <v>B255</v>
          </cell>
          <cell r="D25" t="str">
            <v>王璨</v>
          </cell>
          <cell r="E25">
            <v>81.5</v>
          </cell>
        </row>
        <row r="26">
          <cell r="C26" t="str">
            <v>B011</v>
          </cell>
          <cell r="D26" t="str">
            <v>吴娟</v>
          </cell>
          <cell r="E26">
            <v>81.42</v>
          </cell>
        </row>
        <row r="27">
          <cell r="C27" t="str">
            <v>B180</v>
          </cell>
          <cell r="D27" t="str">
            <v>周媛媛</v>
          </cell>
          <cell r="E27">
            <v>81.66</v>
          </cell>
        </row>
        <row r="28">
          <cell r="C28" t="str">
            <v>B252</v>
          </cell>
          <cell r="D28" t="str">
            <v>颜永芳</v>
          </cell>
          <cell r="E28">
            <v>79.459999999999994</v>
          </cell>
        </row>
        <row r="29">
          <cell r="C29" t="str">
            <v>B245</v>
          </cell>
          <cell r="D29" t="str">
            <v>刘佳丽</v>
          </cell>
          <cell r="E29">
            <v>79.22</v>
          </cell>
        </row>
        <row r="30">
          <cell r="C30" t="str">
            <v>B188</v>
          </cell>
          <cell r="D30" t="str">
            <v>王晓伦</v>
          </cell>
          <cell r="E30">
            <v>84.46</v>
          </cell>
        </row>
        <row r="31">
          <cell r="C31" t="str">
            <v>B199</v>
          </cell>
          <cell r="D31" t="str">
            <v>刘倩</v>
          </cell>
          <cell r="E31">
            <v>82.16</v>
          </cell>
        </row>
        <row r="32">
          <cell r="C32" t="str">
            <v>B080</v>
          </cell>
          <cell r="D32" t="str">
            <v>何湘琼</v>
          </cell>
          <cell r="E32">
            <v>82.5</v>
          </cell>
        </row>
        <row r="33">
          <cell r="C33" t="str">
            <v>B195</v>
          </cell>
          <cell r="D33" t="str">
            <v>李香</v>
          </cell>
          <cell r="E33">
            <v>80.400000000000006</v>
          </cell>
        </row>
        <row r="34">
          <cell r="C34" t="str">
            <v>B232</v>
          </cell>
          <cell r="D34" t="str">
            <v>罗文广</v>
          </cell>
          <cell r="E34">
            <v>86.46</v>
          </cell>
        </row>
        <row r="35">
          <cell r="C35" t="str">
            <v>B111</v>
          </cell>
          <cell r="D35" t="str">
            <v>陶珏</v>
          </cell>
          <cell r="E35">
            <v>83.42</v>
          </cell>
        </row>
        <row r="36">
          <cell r="C36" t="str">
            <v>B014</v>
          </cell>
          <cell r="D36" t="str">
            <v>李璇</v>
          </cell>
          <cell r="E36">
            <v>83.68</v>
          </cell>
        </row>
        <row r="37">
          <cell r="C37" t="str">
            <v>B139</v>
          </cell>
          <cell r="D37" t="str">
            <v>周旺</v>
          </cell>
          <cell r="E37">
            <v>88.06</v>
          </cell>
        </row>
        <row r="38">
          <cell r="C38" t="str">
            <v>B211</v>
          </cell>
          <cell r="D38" t="str">
            <v>黄涛</v>
          </cell>
          <cell r="E38">
            <v>86.6</v>
          </cell>
        </row>
        <row r="39">
          <cell r="C39" t="str">
            <v>B161</v>
          </cell>
          <cell r="D39" t="str">
            <v>程纯</v>
          </cell>
          <cell r="E39">
            <v>80.56</v>
          </cell>
        </row>
        <row r="40">
          <cell r="C40" t="str">
            <v>B192</v>
          </cell>
          <cell r="D40" t="str">
            <v>廖双媚</v>
          </cell>
          <cell r="E40">
            <v>83.98</v>
          </cell>
        </row>
        <row r="41">
          <cell r="C41" t="str">
            <v>B131</v>
          </cell>
          <cell r="D41" t="str">
            <v>谭碧林</v>
          </cell>
          <cell r="E41">
            <v>86.2</v>
          </cell>
        </row>
        <row r="42">
          <cell r="C42" t="str">
            <v>B197</v>
          </cell>
          <cell r="D42" t="str">
            <v>刘婷玉</v>
          </cell>
          <cell r="E42">
            <v>81.36</v>
          </cell>
        </row>
        <row r="43">
          <cell r="C43" t="str">
            <v>B219</v>
          </cell>
          <cell r="D43" t="str">
            <v>康帅帷</v>
          </cell>
          <cell r="E43">
            <v>84.98</v>
          </cell>
        </row>
        <row r="44">
          <cell r="C44" t="str">
            <v>B148</v>
          </cell>
          <cell r="D44" t="str">
            <v>彭琪</v>
          </cell>
          <cell r="E44">
            <v>83.94</v>
          </cell>
        </row>
        <row r="45">
          <cell r="C45" t="str">
            <v>B017</v>
          </cell>
          <cell r="D45" t="str">
            <v>雷萍</v>
          </cell>
          <cell r="E45">
            <v>85.4</v>
          </cell>
        </row>
        <row r="46">
          <cell r="C46" t="str">
            <v>B178</v>
          </cell>
          <cell r="D46" t="str">
            <v>王艺</v>
          </cell>
          <cell r="E46">
            <v>85.12</v>
          </cell>
        </row>
        <row r="47">
          <cell r="C47" t="str">
            <v>B096</v>
          </cell>
          <cell r="D47" t="str">
            <v>石巧莲</v>
          </cell>
          <cell r="E47">
            <v>84.58</v>
          </cell>
        </row>
        <row r="48">
          <cell r="C48" t="str">
            <v>B098</v>
          </cell>
          <cell r="D48" t="str">
            <v>邓凯仔</v>
          </cell>
          <cell r="E48">
            <v>83.78</v>
          </cell>
        </row>
        <row r="49">
          <cell r="C49" t="str">
            <v>B187</v>
          </cell>
          <cell r="D49" t="str">
            <v>陈思思</v>
          </cell>
          <cell r="E49">
            <v>83.16</v>
          </cell>
        </row>
        <row r="50">
          <cell r="C50" t="str">
            <v>B129</v>
          </cell>
          <cell r="D50" t="str">
            <v>汪鑫垚</v>
          </cell>
          <cell r="E50">
            <v>80.760000000000005</v>
          </cell>
        </row>
        <row r="51">
          <cell r="C51" t="str">
            <v>B043</v>
          </cell>
          <cell r="D51" t="str">
            <v>周鹏程</v>
          </cell>
          <cell r="E51">
            <v>85.62</v>
          </cell>
        </row>
        <row r="52">
          <cell r="C52" t="str">
            <v>B049</v>
          </cell>
          <cell r="D52" t="str">
            <v>叶龙宇</v>
          </cell>
          <cell r="E52">
            <v>80.099999999999994</v>
          </cell>
        </row>
        <row r="53">
          <cell r="C53" t="str">
            <v>B159</v>
          </cell>
          <cell r="D53" t="str">
            <v>黄欢</v>
          </cell>
          <cell r="E53">
            <v>82.46</v>
          </cell>
        </row>
        <row r="54">
          <cell r="C54" t="str">
            <v>B031</v>
          </cell>
          <cell r="D54" t="str">
            <v>岳丽爽</v>
          </cell>
          <cell r="E54">
            <v>83.84</v>
          </cell>
        </row>
        <row r="55">
          <cell r="C55" t="str">
            <v>B048</v>
          </cell>
          <cell r="D55" t="str">
            <v>谭丽娜</v>
          </cell>
          <cell r="E55">
            <v>80.819999999999993</v>
          </cell>
        </row>
        <row r="56">
          <cell r="C56" t="str">
            <v>B118</v>
          </cell>
          <cell r="D56" t="str">
            <v>周书凝</v>
          </cell>
          <cell r="E56">
            <v>80.2</v>
          </cell>
        </row>
        <row r="57">
          <cell r="C57" t="str">
            <v>B025</v>
          </cell>
          <cell r="D57" t="str">
            <v>谢多</v>
          </cell>
          <cell r="E57">
            <v>86.76</v>
          </cell>
        </row>
        <row r="58">
          <cell r="C58" t="str">
            <v>B099</v>
          </cell>
          <cell r="D58" t="str">
            <v>易甜琳</v>
          </cell>
          <cell r="E58">
            <v>83.66</v>
          </cell>
        </row>
        <row r="59">
          <cell r="C59" t="str">
            <v>B155</v>
          </cell>
          <cell r="D59" t="str">
            <v>肖奕媛</v>
          </cell>
          <cell r="E59">
            <v>82.78</v>
          </cell>
        </row>
        <row r="60">
          <cell r="C60" t="str">
            <v>B038</v>
          </cell>
          <cell r="D60" t="str">
            <v>邓晓露</v>
          </cell>
          <cell r="E60">
            <v>82.64</v>
          </cell>
        </row>
        <row r="61">
          <cell r="C61" t="str">
            <v>B034</v>
          </cell>
          <cell r="D61" t="str">
            <v>胡鏻匀</v>
          </cell>
          <cell r="E61">
            <v>79</v>
          </cell>
        </row>
        <row r="62">
          <cell r="C62" t="str">
            <v>B028</v>
          </cell>
          <cell r="D62" t="str">
            <v>张若璇</v>
          </cell>
          <cell r="E62">
            <v>84.4</v>
          </cell>
        </row>
        <row r="63">
          <cell r="C63" t="str">
            <v>B047</v>
          </cell>
          <cell r="D63" t="str">
            <v>凌欢</v>
          </cell>
          <cell r="E63">
            <v>81.78</v>
          </cell>
        </row>
        <row r="64">
          <cell r="C64" t="str">
            <v>B158</v>
          </cell>
          <cell r="D64" t="str">
            <v>杨蒙</v>
          </cell>
          <cell r="E64">
            <v>83.2</v>
          </cell>
        </row>
        <row r="65">
          <cell r="C65" t="str">
            <v>B020</v>
          </cell>
          <cell r="D65" t="str">
            <v>刘聪</v>
          </cell>
          <cell r="E65">
            <v>81.239999999999995</v>
          </cell>
        </row>
        <row r="66">
          <cell r="C66" t="str">
            <v>B119</v>
          </cell>
          <cell r="D66" t="str">
            <v>胡雅婷</v>
          </cell>
          <cell r="E66">
            <v>84.02</v>
          </cell>
        </row>
        <row r="67">
          <cell r="C67" t="str">
            <v>B029</v>
          </cell>
          <cell r="D67" t="str">
            <v>王菁</v>
          </cell>
          <cell r="E67">
            <v>85.32</v>
          </cell>
        </row>
        <row r="68">
          <cell r="C68" t="str">
            <v>B073</v>
          </cell>
          <cell r="D68" t="str">
            <v>梁松梧</v>
          </cell>
          <cell r="E68">
            <v>78.7</v>
          </cell>
        </row>
        <row r="69">
          <cell r="C69" t="str">
            <v>B053</v>
          </cell>
          <cell r="D69" t="str">
            <v>彭花</v>
          </cell>
          <cell r="E69">
            <v>83.78</v>
          </cell>
        </row>
        <row r="70">
          <cell r="C70" t="str">
            <v>B105</v>
          </cell>
          <cell r="D70" t="str">
            <v>池叮</v>
          </cell>
          <cell r="E70">
            <v>83.66</v>
          </cell>
        </row>
        <row r="71">
          <cell r="C71" t="str">
            <v>B172</v>
          </cell>
          <cell r="D71" t="str">
            <v>刘洋</v>
          </cell>
          <cell r="E71">
            <v>82.22</v>
          </cell>
        </row>
        <row r="72">
          <cell r="C72" t="str">
            <v>B200</v>
          </cell>
          <cell r="D72" t="str">
            <v>李捷</v>
          </cell>
          <cell r="E72">
            <v>80.44</v>
          </cell>
        </row>
        <row r="73">
          <cell r="C73" t="str">
            <v>B044</v>
          </cell>
          <cell r="D73" t="str">
            <v>段维维</v>
          </cell>
          <cell r="E73">
            <v>78.7</v>
          </cell>
        </row>
        <row r="74">
          <cell r="C74" t="str">
            <v>B063</v>
          </cell>
          <cell r="D74" t="str">
            <v>黄选锐</v>
          </cell>
          <cell r="E74">
            <v>80.3</v>
          </cell>
        </row>
        <row r="75">
          <cell r="C75" t="str">
            <v>B164</v>
          </cell>
          <cell r="D75" t="str">
            <v>严嘉奇</v>
          </cell>
          <cell r="E75">
            <v>83.6</v>
          </cell>
        </row>
        <row r="76">
          <cell r="C76" t="str">
            <v>B191</v>
          </cell>
          <cell r="D76" t="str">
            <v>向玉林</v>
          </cell>
          <cell r="E76">
            <v>80.34</v>
          </cell>
        </row>
        <row r="77">
          <cell r="C77" t="str">
            <v>B260</v>
          </cell>
          <cell r="D77" t="str">
            <v>肖俊红</v>
          </cell>
          <cell r="E77">
            <v>80.7</v>
          </cell>
        </row>
        <row r="78">
          <cell r="C78" t="str">
            <v>B206</v>
          </cell>
          <cell r="D78" t="str">
            <v>周雅娜</v>
          </cell>
          <cell r="E78">
            <v>83.6</v>
          </cell>
        </row>
        <row r="79">
          <cell r="C79" t="str">
            <v>B237</v>
          </cell>
          <cell r="D79" t="str">
            <v>欧瑶瑶</v>
          </cell>
          <cell r="E79">
            <v>81.5</v>
          </cell>
        </row>
        <row r="80">
          <cell r="C80" t="str">
            <v>B009</v>
          </cell>
          <cell r="D80" t="str">
            <v>刘平云</v>
          </cell>
          <cell r="E80">
            <v>87.22</v>
          </cell>
        </row>
        <row r="81">
          <cell r="C81" t="str">
            <v>B228</v>
          </cell>
          <cell r="D81" t="str">
            <v>吴洲</v>
          </cell>
          <cell r="E81">
            <v>83.6</v>
          </cell>
        </row>
        <row r="82">
          <cell r="C82" t="str">
            <v>B127</v>
          </cell>
          <cell r="D82" t="str">
            <v>徐丝雨</v>
          </cell>
          <cell r="E82">
            <v>78.099999999999994</v>
          </cell>
        </row>
        <row r="83">
          <cell r="C83" t="str">
            <v>B242</v>
          </cell>
          <cell r="D83" t="str">
            <v>殷紫薇</v>
          </cell>
          <cell r="E83">
            <v>80.28</v>
          </cell>
        </row>
        <row r="84">
          <cell r="C84" t="str">
            <v>B153</v>
          </cell>
          <cell r="D84" t="str">
            <v>郭文璟</v>
          </cell>
          <cell r="E84">
            <v>79.12</v>
          </cell>
        </row>
        <row r="85">
          <cell r="C85" t="str">
            <v>B042</v>
          </cell>
          <cell r="D85" t="str">
            <v>李家仪</v>
          </cell>
          <cell r="E85">
            <v>78.760000000000005</v>
          </cell>
        </row>
        <row r="86">
          <cell r="C86" t="str">
            <v>B182</v>
          </cell>
          <cell r="D86" t="str">
            <v>张莹玉</v>
          </cell>
          <cell r="E86">
            <v>84.94</v>
          </cell>
        </row>
        <row r="87">
          <cell r="C87" t="str">
            <v>B113</v>
          </cell>
          <cell r="D87" t="str">
            <v>李佳佳</v>
          </cell>
          <cell r="E87">
            <v>78.5</v>
          </cell>
        </row>
        <row r="88">
          <cell r="C88" t="str">
            <v>B002</v>
          </cell>
          <cell r="D88" t="str">
            <v>莫异钰</v>
          </cell>
          <cell r="E88">
            <v>80.88</v>
          </cell>
        </row>
        <row r="89">
          <cell r="C89" t="str">
            <v>B123</v>
          </cell>
          <cell r="D89" t="str">
            <v>蒋颖</v>
          </cell>
          <cell r="E89">
            <v>88.22</v>
          </cell>
        </row>
        <row r="90">
          <cell r="C90" t="str">
            <v>B071</v>
          </cell>
          <cell r="D90" t="str">
            <v>颜虹冰</v>
          </cell>
          <cell r="E90">
            <v>78.88</v>
          </cell>
        </row>
        <row r="91">
          <cell r="C91" t="str">
            <v>B165</v>
          </cell>
          <cell r="D91" t="str">
            <v>宁聚星</v>
          </cell>
          <cell r="E91">
            <v>87.6</v>
          </cell>
        </row>
        <row r="92">
          <cell r="C92" t="str">
            <v>B070</v>
          </cell>
          <cell r="D92" t="str">
            <v>赵悦</v>
          </cell>
          <cell r="E92">
            <v>76.599999999999994</v>
          </cell>
        </row>
        <row r="93">
          <cell r="C93" t="str">
            <v>B152</v>
          </cell>
          <cell r="D93" t="str">
            <v>胡静</v>
          </cell>
          <cell r="E93">
            <v>83.8</v>
          </cell>
        </row>
        <row r="94">
          <cell r="C94" t="str">
            <v>B010</v>
          </cell>
          <cell r="D94" t="str">
            <v>黄悦琴</v>
          </cell>
          <cell r="E94">
            <v>79.760000000000005</v>
          </cell>
        </row>
        <row r="95">
          <cell r="C95" t="str">
            <v>B022</v>
          </cell>
          <cell r="D95" t="str">
            <v>余聪</v>
          </cell>
          <cell r="E95">
            <v>82.38</v>
          </cell>
        </row>
        <row r="96">
          <cell r="C96" t="str">
            <v>B035</v>
          </cell>
          <cell r="D96" t="str">
            <v>张晶净</v>
          </cell>
          <cell r="E96">
            <v>88.52</v>
          </cell>
        </row>
        <row r="97">
          <cell r="C97" t="str">
            <v>B117</v>
          </cell>
          <cell r="D97" t="str">
            <v>刘懿嫔</v>
          </cell>
          <cell r="E97">
            <v>74.459999999999994</v>
          </cell>
        </row>
        <row r="98">
          <cell r="C98" t="str">
            <v>B082</v>
          </cell>
          <cell r="D98" t="str">
            <v>匡菲</v>
          </cell>
          <cell r="E98">
            <v>78.2</v>
          </cell>
        </row>
        <row r="99">
          <cell r="C99" t="str">
            <v>B026</v>
          </cell>
          <cell r="D99" t="str">
            <v>陈雅琴</v>
          </cell>
          <cell r="E99">
            <v>78.06</v>
          </cell>
        </row>
        <row r="100">
          <cell r="C100" t="str">
            <v>B235</v>
          </cell>
          <cell r="D100" t="str">
            <v>张英</v>
          </cell>
          <cell r="E100">
            <v>81.8</v>
          </cell>
        </row>
        <row r="101">
          <cell r="C101" t="str">
            <v>B151</v>
          </cell>
          <cell r="D101" t="str">
            <v>吴鸿伶</v>
          </cell>
          <cell r="E101">
            <v>85.1</v>
          </cell>
        </row>
        <row r="102">
          <cell r="C102" t="str">
            <v>B256</v>
          </cell>
          <cell r="D102" t="str">
            <v>宋钰珊</v>
          </cell>
          <cell r="E102">
            <v>79</v>
          </cell>
        </row>
        <row r="103">
          <cell r="C103" t="e">
            <v>#N/A</v>
          </cell>
          <cell r="D103" t="e">
            <v>#N/A</v>
          </cell>
          <cell r="E103">
            <v>0</v>
          </cell>
        </row>
        <row r="104">
          <cell r="C104" t="str">
            <v>B261</v>
          </cell>
          <cell r="D104" t="str">
            <v>范佳佳</v>
          </cell>
          <cell r="E104">
            <v>82.24</v>
          </cell>
        </row>
        <row r="105">
          <cell r="C105" t="str">
            <v>B140</v>
          </cell>
          <cell r="D105" t="str">
            <v>马丽慧</v>
          </cell>
          <cell r="E105">
            <v>77.2</v>
          </cell>
        </row>
        <row r="106">
          <cell r="C106" t="str">
            <v>B202</v>
          </cell>
          <cell r="D106" t="str">
            <v>楚伊珺</v>
          </cell>
          <cell r="E106">
            <v>85.14</v>
          </cell>
        </row>
        <row r="107">
          <cell r="C107" t="str">
            <v>B064</v>
          </cell>
          <cell r="D107" t="str">
            <v>谭艳青</v>
          </cell>
          <cell r="E107">
            <v>86.32</v>
          </cell>
        </row>
        <row r="108">
          <cell r="C108" t="str">
            <v>B141</v>
          </cell>
          <cell r="D108" t="str">
            <v>彭汝佳</v>
          </cell>
          <cell r="E108">
            <v>77.42</v>
          </cell>
        </row>
        <row r="109">
          <cell r="C109" t="str">
            <v>B006</v>
          </cell>
          <cell r="D109" t="str">
            <v>付敏</v>
          </cell>
          <cell r="E109">
            <v>78.680000000000007</v>
          </cell>
        </row>
        <row r="110">
          <cell r="C110" t="str">
            <v>B132</v>
          </cell>
          <cell r="D110" t="str">
            <v>孙倩</v>
          </cell>
          <cell r="E110">
            <v>76.599999999999994</v>
          </cell>
        </row>
        <row r="111">
          <cell r="C111" t="str">
            <v>B224</v>
          </cell>
          <cell r="D111" t="str">
            <v>周琦</v>
          </cell>
          <cell r="E111">
            <v>82.26</v>
          </cell>
        </row>
        <row r="112">
          <cell r="C112" t="str">
            <v>B001</v>
          </cell>
          <cell r="D112" t="str">
            <v>伍诗韵</v>
          </cell>
          <cell r="E112">
            <v>84.32</v>
          </cell>
        </row>
        <row r="113">
          <cell r="C113" t="str">
            <v>B185</v>
          </cell>
          <cell r="D113" t="str">
            <v>李盛子</v>
          </cell>
          <cell r="E113">
            <v>79.400000000000006</v>
          </cell>
        </row>
        <row r="114">
          <cell r="C114" t="str">
            <v>B087</v>
          </cell>
          <cell r="D114" t="str">
            <v>杨芳</v>
          </cell>
          <cell r="E114">
            <v>81.44</v>
          </cell>
        </row>
        <row r="115">
          <cell r="C115" t="str">
            <v>B060</v>
          </cell>
          <cell r="D115" t="str">
            <v>谭枫</v>
          </cell>
          <cell r="E115">
            <v>84.92</v>
          </cell>
        </row>
        <row r="116">
          <cell r="C116" t="str">
            <v>B250</v>
          </cell>
          <cell r="D116" t="str">
            <v>吴芳</v>
          </cell>
          <cell r="E116">
            <v>87.6</v>
          </cell>
        </row>
        <row r="117">
          <cell r="C117" t="str">
            <v>B093</v>
          </cell>
          <cell r="D117" t="str">
            <v>陶慧芳</v>
          </cell>
          <cell r="E117">
            <v>81.319999999999993</v>
          </cell>
        </row>
        <row r="118">
          <cell r="C118" t="str">
            <v>B156</v>
          </cell>
          <cell r="D118" t="str">
            <v>谭芳芳</v>
          </cell>
          <cell r="E118">
            <v>77.040000000000006</v>
          </cell>
        </row>
        <row r="119">
          <cell r="C119" t="str">
            <v>B247</v>
          </cell>
          <cell r="D119" t="str">
            <v>石艳萍</v>
          </cell>
          <cell r="E119">
            <v>84.32</v>
          </cell>
        </row>
        <row r="120">
          <cell r="C120" t="str">
            <v>B144</v>
          </cell>
          <cell r="D120" t="str">
            <v>周垠</v>
          </cell>
          <cell r="E120">
            <v>79</v>
          </cell>
        </row>
        <row r="121">
          <cell r="C121" t="str">
            <v>B181</v>
          </cell>
          <cell r="D121" t="str">
            <v>张君弟</v>
          </cell>
          <cell r="E121">
            <v>83.16</v>
          </cell>
        </row>
        <row r="122">
          <cell r="C122" t="str">
            <v>B018</v>
          </cell>
          <cell r="D122" t="str">
            <v>彭玉杰</v>
          </cell>
          <cell r="E122">
            <v>79.239999999999995</v>
          </cell>
        </row>
        <row r="123">
          <cell r="C123" t="str">
            <v>B214</v>
          </cell>
          <cell r="D123" t="str">
            <v>向妍卉</v>
          </cell>
          <cell r="E123">
            <v>82.98</v>
          </cell>
        </row>
        <row r="124">
          <cell r="C124" t="str">
            <v>B134</v>
          </cell>
          <cell r="D124" t="str">
            <v>谭素</v>
          </cell>
          <cell r="E124">
            <v>75.86</v>
          </cell>
        </row>
        <row r="125">
          <cell r="C125" t="str">
            <v>B225</v>
          </cell>
          <cell r="D125" t="str">
            <v>邓慧豪</v>
          </cell>
          <cell r="E125">
            <v>82.32</v>
          </cell>
        </row>
        <row r="126">
          <cell r="C126" t="str">
            <v>B163</v>
          </cell>
          <cell r="D126" t="str">
            <v>许佩雄</v>
          </cell>
          <cell r="E126">
            <v>81.86</v>
          </cell>
        </row>
        <row r="127">
          <cell r="C127" t="str">
            <v>B036</v>
          </cell>
          <cell r="D127" t="str">
            <v>谢舒捷</v>
          </cell>
          <cell r="E127">
            <v>80.599999999999994</v>
          </cell>
        </row>
        <row r="128">
          <cell r="C128" t="str">
            <v>B106</v>
          </cell>
          <cell r="D128" t="str">
            <v>马莲子</v>
          </cell>
          <cell r="E128">
            <v>82.06</v>
          </cell>
        </row>
        <row r="129">
          <cell r="C129" t="str">
            <v>B058</v>
          </cell>
          <cell r="D129" t="str">
            <v>尹娟</v>
          </cell>
          <cell r="E129">
            <v>83.62</v>
          </cell>
        </row>
        <row r="130">
          <cell r="C130" t="str">
            <v>B216</v>
          </cell>
          <cell r="D130" t="str">
            <v>苏宁</v>
          </cell>
          <cell r="E130">
            <v>85</v>
          </cell>
        </row>
        <row r="131">
          <cell r="C131" t="str">
            <v>B095</v>
          </cell>
          <cell r="D131" t="str">
            <v>王帅兰</v>
          </cell>
          <cell r="E131">
            <v>77.400000000000006</v>
          </cell>
        </row>
        <row r="132">
          <cell r="C132" t="str">
            <v>B068</v>
          </cell>
          <cell r="D132" t="str">
            <v>杨智迎</v>
          </cell>
          <cell r="E132">
            <v>81.42</v>
          </cell>
        </row>
        <row r="133">
          <cell r="C133" t="str">
            <v>B160</v>
          </cell>
          <cell r="D133" t="str">
            <v>陈文婕</v>
          </cell>
          <cell r="E133">
            <v>85.48</v>
          </cell>
        </row>
        <row r="134">
          <cell r="C134" t="str">
            <v>B230</v>
          </cell>
          <cell r="D134" t="str">
            <v>李颖</v>
          </cell>
          <cell r="E134">
            <v>82.2</v>
          </cell>
        </row>
        <row r="135">
          <cell r="C135" t="str">
            <v>B056</v>
          </cell>
          <cell r="D135" t="str">
            <v>曾舸</v>
          </cell>
          <cell r="E135">
            <v>82.46</v>
          </cell>
        </row>
        <row r="136">
          <cell r="C136" t="str">
            <v>B128</v>
          </cell>
          <cell r="D136" t="str">
            <v>甘露</v>
          </cell>
          <cell r="E136">
            <v>81.88</v>
          </cell>
        </row>
        <row r="137">
          <cell r="C137" t="str">
            <v>B193</v>
          </cell>
          <cell r="D137" t="str">
            <v>胡娟</v>
          </cell>
          <cell r="E137">
            <v>82.46</v>
          </cell>
        </row>
        <row r="138">
          <cell r="C138" t="str">
            <v>B089</v>
          </cell>
          <cell r="D138" t="str">
            <v>刘银</v>
          </cell>
          <cell r="E138">
            <v>81.680000000000007</v>
          </cell>
        </row>
        <row r="139">
          <cell r="C139" t="str">
            <v>B057</v>
          </cell>
          <cell r="D139" t="str">
            <v>黄灵</v>
          </cell>
          <cell r="E139">
            <v>79.72</v>
          </cell>
        </row>
        <row r="140">
          <cell r="C140" t="str">
            <v>B052</v>
          </cell>
          <cell r="D140" t="str">
            <v>蔡清</v>
          </cell>
          <cell r="E140">
            <v>78.3</v>
          </cell>
        </row>
        <row r="141">
          <cell r="C141" t="str">
            <v>B061</v>
          </cell>
          <cell r="D141" t="str">
            <v>柳容洲</v>
          </cell>
          <cell r="E141">
            <v>78.58</v>
          </cell>
        </row>
        <row r="142">
          <cell r="C142" t="str">
            <v>B236</v>
          </cell>
          <cell r="D142" t="str">
            <v>周潇潇</v>
          </cell>
          <cell r="E142">
            <v>82.56</v>
          </cell>
        </row>
        <row r="143">
          <cell r="C143" t="str">
            <v>B005</v>
          </cell>
          <cell r="D143" t="str">
            <v>王牧云</v>
          </cell>
          <cell r="E143">
            <v>83.04</v>
          </cell>
        </row>
        <row r="144">
          <cell r="C144" t="str">
            <v>B150</v>
          </cell>
          <cell r="D144" t="str">
            <v>王鹏飞</v>
          </cell>
          <cell r="E144">
            <v>82.14</v>
          </cell>
        </row>
        <row r="145">
          <cell r="C145" t="str">
            <v>B072</v>
          </cell>
          <cell r="D145" t="str">
            <v>刘思</v>
          </cell>
          <cell r="E145">
            <v>82.48</v>
          </cell>
        </row>
        <row r="146">
          <cell r="C146" t="str">
            <v>B175</v>
          </cell>
          <cell r="D146" t="str">
            <v>谈舒萍</v>
          </cell>
          <cell r="E146">
            <v>83.6</v>
          </cell>
        </row>
        <row r="147">
          <cell r="C147" t="str">
            <v>B003</v>
          </cell>
          <cell r="D147" t="str">
            <v>刘兰鑫</v>
          </cell>
          <cell r="E147">
            <v>79.48</v>
          </cell>
        </row>
        <row r="148">
          <cell r="C148" t="str">
            <v>B126</v>
          </cell>
          <cell r="D148" t="str">
            <v>彭湘</v>
          </cell>
          <cell r="E148">
            <v>80.48</v>
          </cell>
        </row>
        <row r="149">
          <cell r="C149" t="str">
            <v>B032</v>
          </cell>
          <cell r="D149" t="str">
            <v>潘桶清</v>
          </cell>
          <cell r="E149">
            <v>79.7</v>
          </cell>
        </row>
        <row r="150">
          <cell r="C150" t="str">
            <v>B176</v>
          </cell>
          <cell r="D150" t="str">
            <v>周扬</v>
          </cell>
          <cell r="E150">
            <v>82.64</v>
          </cell>
        </row>
        <row r="151">
          <cell r="C151" t="str">
            <v>B201</v>
          </cell>
          <cell r="D151" t="str">
            <v>夏君</v>
          </cell>
          <cell r="E151">
            <v>84.52</v>
          </cell>
        </row>
        <row r="152">
          <cell r="C152" t="str">
            <v>B045</v>
          </cell>
          <cell r="D152" t="str">
            <v>马妮</v>
          </cell>
          <cell r="E152">
            <v>85.52</v>
          </cell>
        </row>
        <row r="153">
          <cell r="C153" t="str">
            <v>B085</v>
          </cell>
          <cell r="D153" t="str">
            <v>伍淑琴</v>
          </cell>
          <cell r="E153">
            <v>80.319999999999993</v>
          </cell>
        </row>
        <row r="154">
          <cell r="C154" t="str">
            <v>B027</v>
          </cell>
          <cell r="D154" t="str">
            <v>曹绮</v>
          </cell>
          <cell r="E154">
            <v>79.2</v>
          </cell>
        </row>
        <row r="155">
          <cell r="C155" t="str">
            <v>B239</v>
          </cell>
          <cell r="D155" t="str">
            <v>陈思婷</v>
          </cell>
          <cell r="E155">
            <v>81.680000000000007</v>
          </cell>
        </row>
        <row r="156">
          <cell r="C156" t="str">
            <v>B055</v>
          </cell>
          <cell r="D156" t="str">
            <v>孟丹妮</v>
          </cell>
          <cell r="E156">
            <v>82.02</v>
          </cell>
        </row>
        <row r="157">
          <cell r="C157" t="str">
            <v>B091</v>
          </cell>
          <cell r="D157" t="str">
            <v>蔡胜男</v>
          </cell>
          <cell r="E157">
            <v>83.54</v>
          </cell>
        </row>
        <row r="158">
          <cell r="C158" t="str">
            <v>B021</v>
          </cell>
          <cell r="D158" t="str">
            <v>李日倩</v>
          </cell>
          <cell r="E158">
            <v>76.959999999999994</v>
          </cell>
        </row>
        <row r="159">
          <cell r="C159" t="str">
            <v>B007</v>
          </cell>
          <cell r="D159" t="str">
            <v>陈慧</v>
          </cell>
          <cell r="E159">
            <v>86.74</v>
          </cell>
        </row>
        <row r="160">
          <cell r="C160" t="str">
            <v>B166</v>
          </cell>
          <cell r="D160" t="str">
            <v>肖佳琪</v>
          </cell>
          <cell r="E160">
            <v>81.760000000000005</v>
          </cell>
        </row>
        <row r="161">
          <cell r="C161" t="str">
            <v>B050</v>
          </cell>
          <cell r="D161" t="str">
            <v>颜晓芬</v>
          </cell>
          <cell r="E161">
            <v>81.739999999999995</v>
          </cell>
        </row>
        <row r="162">
          <cell r="C162" t="str">
            <v>B030</v>
          </cell>
          <cell r="D162" t="str">
            <v>阳佩璋</v>
          </cell>
          <cell r="E162">
            <v>80.86</v>
          </cell>
        </row>
        <row r="163">
          <cell r="C163" t="str">
            <v>B041</v>
          </cell>
          <cell r="D163" t="str">
            <v>张湘玲</v>
          </cell>
          <cell r="E163">
            <v>77</v>
          </cell>
        </row>
        <row r="164">
          <cell r="C164" t="str">
            <v>B090</v>
          </cell>
          <cell r="D164" t="str">
            <v>程卓凡</v>
          </cell>
          <cell r="E164">
            <v>78.94</v>
          </cell>
        </row>
        <row r="165">
          <cell r="C165" t="e">
            <v>#N/A</v>
          </cell>
          <cell r="D165" t="e">
            <v>#N/A</v>
          </cell>
          <cell r="E165">
            <v>0</v>
          </cell>
        </row>
        <row r="166">
          <cell r="C166" t="e">
            <v>#N/A</v>
          </cell>
          <cell r="D166" t="e">
            <v>#N/A</v>
          </cell>
          <cell r="E166">
            <v>0</v>
          </cell>
        </row>
        <row r="167">
          <cell r="C167" t="str">
            <v>B101</v>
          </cell>
          <cell r="D167" t="str">
            <v>周自嫦</v>
          </cell>
          <cell r="E167">
            <v>85.66</v>
          </cell>
        </row>
        <row r="168">
          <cell r="C168" t="str">
            <v>B190</v>
          </cell>
          <cell r="D168" t="str">
            <v>何幸</v>
          </cell>
          <cell r="E168">
            <v>86.58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8"/>
  <sheetViews>
    <sheetView tabSelected="1" workbookViewId="0">
      <pane xSplit="2" ySplit="3" topLeftCell="C397" activePane="bottomRight" state="frozen"/>
      <selection pane="topRight"/>
      <selection pane="bottomLeft"/>
      <selection pane="bottomRight" activeCell="H419" sqref="H419"/>
    </sheetView>
  </sheetViews>
  <sheetFormatPr defaultColWidth="9" defaultRowHeight="13.5"/>
  <cols>
    <col min="1" max="1" width="10.375" style="3" customWidth="1"/>
    <col min="2" max="6" width="10.625" style="1" customWidth="1"/>
    <col min="7" max="7" width="10.625" style="2" customWidth="1"/>
    <col min="8" max="8" width="9.875" style="1" customWidth="1"/>
    <col min="9" max="216" width="9" style="3"/>
    <col min="217" max="217" width="8.125" style="3" customWidth="1"/>
    <col min="218" max="218" width="9.5" style="3" customWidth="1"/>
    <col min="219" max="219" width="9.875" style="3" customWidth="1"/>
    <col min="220" max="220" width="6.875" style="3" customWidth="1"/>
    <col min="221" max="221" width="7.625" style="3" customWidth="1"/>
    <col min="222" max="222" width="7.875" style="3" customWidth="1"/>
    <col min="223" max="223" width="8.25" style="3" customWidth="1"/>
    <col min="224" max="224" width="7.75" style="3" customWidth="1"/>
    <col min="225" max="225" width="6.875" style="3" customWidth="1"/>
    <col min="226" max="226" width="8.75" style="3" customWidth="1"/>
    <col min="227" max="472" width="9" style="3"/>
    <col min="473" max="473" width="8.125" style="3" customWidth="1"/>
    <col min="474" max="474" width="9.5" style="3" customWidth="1"/>
    <col min="475" max="475" width="9.875" style="3" customWidth="1"/>
    <col min="476" max="476" width="6.875" style="3" customWidth="1"/>
    <col min="477" max="477" width="7.625" style="3" customWidth="1"/>
    <col min="478" max="478" width="7.875" style="3" customWidth="1"/>
    <col min="479" max="479" width="8.25" style="3" customWidth="1"/>
    <col min="480" max="480" width="7.75" style="3" customWidth="1"/>
    <col min="481" max="481" width="6.875" style="3" customWidth="1"/>
    <col min="482" max="482" width="8.75" style="3" customWidth="1"/>
    <col min="483" max="728" width="9" style="3"/>
    <col min="729" max="729" width="8.125" style="3" customWidth="1"/>
    <col min="730" max="730" width="9.5" style="3" customWidth="1"/>
    <col min="731" max="731" width="9.875" style="3" customWidth="1"/>
    <col min="732" max="732" width="6.875" style="3" customWidth="1"/>
    <col min="733" max="733" width="7.625" style="3" customWidth="1"/>
    <col min="734" max="734" width="7.875" style="3" customWidth="1"/>
    <col min="735" max="735" width="8.25" style="3" customWidth="1"/>
    <col min="736" max="736" width="7.75" style="3" customWidth="1"/>
    <col min="737" max="737" width="6.875" style="3" customWidth="1"/>
    <col min="738" max="738" width="8.75" style="3" customWidth="1"/>
    <col min="739" max="984" width="9" style="3"/>
    <col min="985" max="985" width="8.125" style="3" customWidth="1"/>
    <col min="986" max="986" width="9.5" style="3" customWidth="1"/>
    <col min="987" max="987" width="9.875" style="3" customWidth="1"/>
    <col min="988" max="988" width="6.875" style="3" customWidth="1"/>
    <col min="989" max="989" width="7.625" style="3" customWidth="1"/>
    <col min="990" max="990" width="7.875" style="3" customWidth="1"/>
    <col min="991" max="991" width="8.25" style="3" customWidth="1"/>
    <col min="992" max="992" width="7.75" style="3" customWidth="1"/>
    <col min="993" max="993" width="6.875" style="3" customWidth="1"/>
    <col min="994" max="994" width="8.75" style="3" customWidth="1"/>
    <col min="995" max="1240" width="9" style="3"/>
    <col min="1241" max="1241" width="8.125" style="3" customWidth="1"/>
    <col min="1242" max="1242" width="9.5" style="3" customWidth="1"/>
    <col min="1243" max="1243" width="9.875" style="3" customWidth="1"/>
    <col min="1244" max="1244" width="6.875" style="3" customWidth="1"/>
    <col min="1245" max="1245" width="7.625" style="3" customWidth="1"/>
    <col min="1246" max="1246" width="7.875" style="3" customWidth="1"/>
    <col min="1247" max="1247" width="8.25" style="3" customWidth="1"/>
    <col min="1248" max="1248" width="7.75" style="3" customWidth="1"/>
    <col min="1249" max="1249" width="6.875" style="3" customWidth="1"/>
    <col min="1250" max="1250" width="8.75" style="3" customWidth="1"/>
    <col min="1251" max="1496" width="9" style="3"/>
    <col min="1497" max="1497" width="8.125" style="3" customWidth="1"/>
    <col min="1498" max="1498" width="9.5" style="3" customWidth="1"/>
    <col min="1499" max="1499" width="9.875" style="3" customWidth="1"/>
    <col min="1500" max="1500" width="6.875" style="3" customWidth="1"/>
    <col min="1501" max="1501" width="7.625" style="3" customWidth="1"/>
    <col min="1502" max="1502" width="7.875" style="3" customWidth="1"/>
    <col min="1503" max="1503" width="8.25" style="3" customWidth="1"/>
    <col min="1504" max="1504" width="7.75" style="3" customWidth="1"/>
    <col min="1505" max="1505" width="6.875" style="3" customWidth="1"/>
    <col min="1506" max="1506" width="8.75" style="3" customWidth="1"/>
    <col min="1507" max="1752" width="9" style="3"/>
    <col min="1753" max="1753" width="8.125" style="3" customWidth="1"/>
    <col min="1754" max="1754" width="9.5" style="3" customWidth="1"/>
    <col min="1755" max="1755" width="9.875" style="3" customWidth="1"/>
    <col min="1756" max="1756" width="6.875" style="3" customWidth="1"/>
    <col min="1757" max="1757" width="7.625" style="3" customWidth="1"/>
    <col min="1758" max="1758" width="7.875" style="3" customWidth="1"/>
    <col min="1759" max="1759" width="8.25" style="3" customWidth="1"/>
    <col min="1760" max="1760" width="7.75" style="3" customWidth="1"/>
    <col min="1761" max="1761" width="6.875" style="3" customWidth="1"/>
    <col min="1762" max="1762" width="8.75" style="3" customWidth="1"/>
    <col min="1763" max="2008" width="9" style="3"/>
    <col min="2009" max="2009" width="8.125" style="3" customWidth="1"/>
    <col min="2010" max="2010" width="9.5" style="3" customWidth="1"/>
    <col min="2011" max="2011" width="9.875" style="3" customWidth="1"/>
    <col min="2012" max="2012" width="6.875" style="3" customWidth="1"/>
    <col min="2013" max="2013" width="7.625" style="3" customWidth="1"/>
    <col min="2014" max="2014" width="7.875" style="3" customWidth="1"/>
    <col min="2015" max="2015" width="8.25" style="3" customWidth="1"/>
    <col min="2016" max="2016" width="7.75" style="3" customWidth="1"/>
    <col min="2017" max="2017" width="6.875" style="3" customWidth="1"/>
    <col min="2018" max="2018" width="8.75" style="3" customWidth="1"/>
    <col min="2019" max="2264" width="9" style="3"/>
    <col min="2265" max="2265" width="8.125" style="3" customWidth="1"/>
    <col min="2266" max="2266" width="9.5" style="3" customWidth="1"/>
    <col min="2267" max="2267" width="9.875" style="3" customWidth="1"/>
    <col min="2268" max="2268" width="6.875" style="3" customWidth="1"/>
    <col min="2269" max="2269" width="7.625" style="3" customWidth="1"/>
    <col min="2270" max="2270" width="7.875" style="3" customWidth="1"/>
    <col min="2271" max="2271" width="8.25" style="3" customWidth="1"/>
    <col min="2272" max="2272" width="7.75" style="3" customWidth="1"/>
    <col min="2273" max="2273" width="6.875" style="3" customWidth="1"/>
    <col min="2274" max="2274" width="8.75" style="3" customWidth="1"/>
    <col min="2275" max="2520" width="9" style="3"/>
    <col min="2521" max="2521" width="8.125" style="3" customWidth="1"/>
    <col min="2522" max="2522" width="9.5" style="3" customWidth="1"/>
    <col min="2523" max="2523" width="9.875" style="3" customWidth="1"/>
    <col min="2524" max="2524" width="6.875" style="3" customWidth="1"/>
    <col min="2525" max="2525" width="7.625" style="3" customWidth="1"/>
    <col min="2526" max="2526" width="7.875" style="3" customWidth="1"/>
    <col min="2527" max="2527" width="8.25" style="3" customWidth="1"/>
    <col min="2528" max="2528" width="7.75" style="3" customWidth="1"/>
    <col min="2529" max="2529" width="6.875" style="3" customWidth="1"/>
    <col min="2530" max="2530" width="8.75" style="3" customWidth="1"/>
    <col min="2531" max="2776" width="9" style="3"/>
    <col min="2777" max="2777" width="8.125" style="3" customWidth="1"/>
    <col min="2778" max="2778" width="9.5" style="3" customWidth="1"/>
    <col min="2779" max="2779" width="9.875" style="3" customWidth="1"/>
    <col min="2780" max="2780" width="6.875" style="3" customWidth="1"/>
    <col min="2781" max="2781" width="7.625" style="3" customWidth="1"/>
    <col min="2782" max="2782" width="7.875" style="3" customWidth="1"/>
    <col min="2783" max="2783" width="8.25" style="3" customWidth="1"/>
    <col min="2784" max="2784" width="7.75" style="3" customWidth="1"/>
    <col min="2785" max="2785" width="6.875" style="3" customWidth="1"/>
    <col min="2786" max="2786" width="8.75" style="3" customWidth="1"/>
    <col min="2787" max="3032" width="9" style="3"/>
    <col min="3033" max="3033" width="8.125" style="3" customWidth="1"/>
    <col min="3034" max="3034" width="9.5" style="3" customWidth="1"/>
    <col min="3035" max="3035" width="9.875" style="3" customWidth="1"/>
    <col min="3036" max="3036" width="6.875" style="3" customWidth="1"/>
    <col min="3037" max="3037" width="7.625" style="3" customWidth="1"/>
    <col min="3038" max="3038" width="7.875" style="3" customWidth="1"/>
    <col min="3039" max="3039" width="8.25" style="3" customWidth="1"/>
    <col min="3040" max="3040" width="7.75" style="3" customWidth="1"/>
    <col min="3041" max="3041" width="6.875" style="3" customWidth="1"/>
    <col min="3042" max="3042" width="8.75" style="3" customWidth="1"/>
    <col min="3043" max="3288" width="9" style="3"/>
    <col min="3289" max="3289" width="8.125" style="3" customWidth="1"/>
    <col min="3290" max="3290" width="9.5" style="3" customWidth="1"/>
    <col min="3291" max="3291" width="9.875" style="3" customWidth="1"/>
    <col min="3292" max="3292" width="6.875" style="3" customWidth="1"/>
    <col min="3293" max="3293" width="7.625" style="3" customWidth="1"/>
    <col min="3294" max="3294" width="7.875" style="3" customWidth="1"/>
    <col min="3295" max="3295" width="8.25" style="3" customWidth="1"/>
    <col min="3296" max="3296" width="7.75" style="3" customWidth="1"/>
    <col min="3297" max="3297" width="6.875" style="3" customWidth="1"/>
    <col min="3298" max="3298" width="8.75" style="3" customWidth="1"/>
    <col min="3299" max="3544" width="9" style="3"/>
    <col min="3545" max="3545" width="8.125" style="3" customWidth="1"/>
    <col min="3546" max="3546" width="9.5" style="3" customWidth="1"/>
    <col min="3547" max="3547" width="9.875" style="3" customWidth="1"/>
    <col min="3548" max="3548" width="6.875" style="3" customWidth="1"/>
    <col min="3549" max="3549" width="7.625" style="3" customWidth="1"/>
    <col min="3550" max="3550" width="7.875" style="3" customWidth="1"/>
    <col min="3551" max="3551" width="8.25" style="3" customWidth="1"/>
    <col min="3552" max="3552" width="7.75" style="3" customWidth="1"/>
    <col min="3553" max="3553" width="6.875" style="3" customWidth="1"/>
    <col min="3554" max="3554" width="8.75" style="3" customWidth="1"/>
    <col min="3555" max="3800" width="9" style="3"/>
    <col min="3801" max="3801" width="8.125" style="3" customWidth="1"/>
    <col min="3802" max="3802" width="9.5" style="3" customWidth="1"/>
    <col min="3803" max="3803" width="9.875" style="3" customWidth="1"/>
    <col min="3804" max="3804" width="6.875" style="3" customWidth="1"/>
    <col min="3805" max="3805" width="7.625" style="3" customWidth="1"/>
    <col min="3806" max="3806" width="7.875" style="3" customWidth="1"/>
    <col min="3807" max="3807" width="8.25" style="3" customWidth="1"/>
    <col min="3808" max="3808" width="7.75" style="3" customWidth="1"/>
    <col min="3809" max="3809" width="6.875" style="3" customWidth="1"/>
    <col min="3810" max="3810" width="8.75" style="3" customWidth="1"/>
    <col min="3811" max="4056" width="9" style="3"/>
    <col min="4057" max="4057" width="8.125" style="3" customWidth="1"/>
    <col min="4058" max="4058" width="9.5" style="3" customWidth="1"/>
    <col min="4059" max="4059" width="9.875" style="3" customWidth="1"/>
    <col min="4060" max="4060" width="6.875" style="3" customWidth="1"/>
    <col min="4061" max="4061" width="7.625" style="3" customWidth="1"/>
    <col min="4062" max="4062" width="7.875" style="3" customWidth="1"/>
    <col min="4063" max="4063" width="8.25" style="3" customWidth="1"/>
    <col min="4064" max="4064" width="7.75" style="3" customWidth="1"/>
    <col min="4065" max="4065" width="6.875" style="3" customWidth="1"/>
    <col min="4066" max="4066" width="8.75" style="3" customWidth="1"/>
    <col min="4067" max="4312" width="9" style="3"/>
    <col min="4313" max="4313" width="8.125" style="3" customWidth="1"/>
    <col min="4314" max="4314" width="9.5" style="3" customWidth="1"/>
    <col min="4315" max="4315" width="9.875" style="3" customWidth="1"/>
    <col min="4316" max="4316" width="6.875" style="3" customWidth="1"/>
    <col min="4317" max="4317" width="7.625" style="3" customWidth="1"/>
    <col min="4318" max="4318" width="7.875" style="3" customWidth="1"/>
    <col min="4319" max="4319" width="8.25" style="3" customWidth="1"/>
    <col min="4320" max="4320" width="7.75" style="3" customWidth="1"/>
    <col min="4321" max="4321" width="6.875" style="3" customWidth="1"/>
    <col min="4322" max="4322" width="8.75" style="3" customWidth="1"/>
    <col min="4323" max="4568" width="9" style="3"/>
    <col min="4569" max="4569" width="8.125" style="3" customWidth="1"/>
    <col min="4570" max="4570" width="9.5" style="3" customWidth="1"/>
    <col min="4571" max="4571" width="9.875" style="3" customWidth="1"/>
    <col min="4572" max="4572" width="6.875" style="3" customWidth="1"/>
    <col min="4573" max="4573" width="7.625" style="3" customWidth="1"/>
    <col min="4574" max="4574" width="7.875" style="3" customWidth="1"/>
    <col min="4575" max="4575" width="8.25" style="3" customWidth="1"/>
    <col min="4576" max="4576" width="7.75" style="3" customWidth="1"/>
    <col min="4577" max="4577" width="6.875" style="3" customWidth="1"/>
    <col min="4578" max="4578" width="8.75" style="3" customWidth="1"/>
    <col min="4579" max="4824" width="9" style="3"/>
    <col min="4825" max="4825" width="8.125" style="3" customWidth="1"/>
    <col min="4826" max="4826" width="9.5" style="3" customWidth="1"/>
    <col min="4827" max="4827" width="9.875" style="3" customWidth="1"/>
    <col min="4828" max="4828" width="6.875" style="3" customWidth="1"/>
    <col min="4829" max="4829" width="7.625" style="3" customWidth="1"/>
    <col min="4830" max="4830" width="7.875" style="3" customWidth="1"/>
    <col min="4831" max="4831" width="8.25" style="3" customWidth="1"/>
    <col min="4832" max="4832" width="7.75" style="3" customWidth="1"/>
    <col min="4833" max="4833" width="6.875" style="3" customWidth="1"/>
    <col min="4834" max="4834" width="8.75" style="3" customWidth="1"/>
    <col min="4835" max="5080" width="9" style="3"/>
    <col min="5081" max="5081" width="8.125" style="3" customWidth="1"/>
    <col min="5082" max="5082" width="9.5" style="3" customWidth="1"/>
    <col min="5083" max="5083" width="9.875" style="3" customWidth="1"/>
    <col min="5084" max="5084" width="6.875" style="3" customWidth="1"/>
    <col min="5085" max="5085" width="7.625" style="3" customWidth="1"/>
    <col min="5086" max="5086" width="7.875" style="3" customWidth="1"/>
    <col min="5087" max="5087" width="8.25" style="3" customWidth="1"/>
    <col min="5088" max="5088" width="7.75" style="3" customWidth="1"/>
    <col min="5089" max="5089" width="6.875" style="3" customWidth="1"/>
    <col min="5090" max="5090" width="8.75" style="3" customWidth="1"/>
    <col min="5091" max="5336" width="9" style="3"/>
    <col min="5337" max="5337" width="8.125" style="3" customWidth="1"/>
    <col min="5338" max="5338" width="9.5" style="3" customWidth="1"/>
    <col min="5339" max="5339" width="9.875" style="3" customWidth="1"/>
    <col min="5340" max="5340" width="6.875" style="3" customWidth="1"/>
    <col min="5341" max="5341" width="7.625" style="3" customWidth="1"/>
    <col min="5342" max="5342" width="7.875" style="3" customWidth="1"/>
    <col min="5343" max="5343" width="8.25" style="3" customWidth="1"/>
    <col min="5344" max="5344" width="7.75" style="3" customWidth="1"/>
    <col min="5345" max="5345" width="6.875" style="3" customWidth="1"/>
    <col min="5346" max="5346" width="8.75" style="3" customWidth="1"/>
    <col min="5347" max="5592" width="9" style="3"/>
    <col min="5593" max="5593" width="8.125" style="3" customWidth="1"/>
    <col min="5594" max="5594" width="9.5" style="3" customWidth="1"/>
    <col min="5595" max="5595" width="9.875" style="3" customWidth="1"/>
    <col min="5596" max="5596" width="6.875" style="3" customWidth="1"/>
    <col min="5597" max="5597" width="7.625" style="3" customWidth="1"/>
    <col min="5598" max="5598" width="7.875" style="3" customWidth="1"/>
    <col min="5599" max="5599" width="8.25" style="3" customWidth="1"/>
    <col min="5600" max="5600" width="7.75" style="3" customWidth="1"/>
    <col min="5601" max="5601" width="6.875" style="3" customWidth="1"/>
    <col min="5602" max="5602" width="8.75" style="3" customWidth="1"/>
    <col min="5603" max="5848" width="9" style="3"/>
    <col min="5849" max="5849" width="8.125" style="3" customWidth="1"/>
    <col min="5850" max="5850" width="9.5" style="3" customWidth="1"/>
    <col min="5851" max="5851" width="9.875" style="3" customWidth="1"/>
    <col min="5852" max="5852" width="6.875" style="3" customWidth="1"/>
    <col min="5853" max="5853" width="7.625" style="3" customWidth="1"/>
    <col min="5854" max="5854" width="7.875" style="3" customWidth="1"/>
    <col min="5855" max="5855" width="8.25" style="3" customWidth="1"/>
    <col min="5856" max="5856" width="7.75" style="3" customWidth="1"/>
    <col min="5857" max="5857" width="6.875" style="3" customWidth="1"/>
    <col min="5858" max="5858" width="8.75" style="3" customWidth="1"/>
    <col min="5859" max="6104" width="9" style="3"/>
    <col min="6105" max="6105" width="8.125" style="3" customWidth="1"/>
    <col min="6106" max="6106" width="9.5" style="3" customWidth="1"/>
    <col min="6107" max="6107" width="9.875" style="3" customWidth="1"/>
    <col min="6108" max="6108" width="6.875" style="3" customWidth="1"/>
    <col min="6109" max="6109" width="7.625" style="3" customWidth="1"/>
    <col min="6110" max="6110" width="7.875" style="3" customWidth="1"/>
    <col min="6111" max="6111" width="8.25" style="3" customWidth="1"/>
    <col min="6112" max="6112" width="7.75" style="3" customWidth="1"/>
    <col min="6113" max="6113" width="6.875" style="3" customWidth="1"/>
    <col min="6114" max="6114" width="8.75" style="3" customWidth="1"/>
    <col min="6115" max="6360" width="9" style="3"/>
    <col min="6361" max="6361" width="8.125" style="3" customWidth="1"/>
    <col min="6362" max="6362" width="9.5" style="3" customWidth="1"/>
    <col min="6363" max="6363" width="9.875" style="3" customWidth="1"/>
    <col min="6364" max="6364" width="6.875" style="3" customWidth="1"/>
    <col min="6365" max="6365" width="7.625" style="3" customWidth="1"/>
    <col min="6366" max="6366" width="7.875" style="3" customWidth="1"/>
    <col min="6367" max="6367" width="8.25" style="3" customWidth="1"/>
    <col min="6368" max="6368" width="7.75" style="3" customWidth="1"/>
    <col min="6369" max="6369" width="6.875" style="3" customWidth="1"/>
    <col min="6370" max="6370" width="8.75" style="3" customWidth="1"/>
    <col min="6371" max="6616" width="9" style="3"/>
    <col min="6617" max="6617" width="8.125" style="3" customWidth="1"/>
    <col min="6618" max="6618" width="9.5" style="3" customWidth="1"/>
    <col min="6619" max="6619" width="9.875" style="3" customWidth="1"/>
    <col min="6620" max="6620" width="6.875" style="3" customWidth="1"/>
    <col min="6621" max="6621" width="7.625" style="3" customWidth="1"/>
    <col min="6622" max="6622" width="7.875" style="3" customWidth="1"/>
    <col min="6623" max="6623" width="8.25" style="3" customWidth="1"/>
    <col min="6624" max="6624" width="7.75" style="3" customWidth="1"/>
    <col min="6625" max="6625" width="6.875" style="3" customWidth="1"/>
    <col min="6626" max="6626" width="8.75" style="3" customWidth="1"/>
    <col min="6627" max="6872" width="9" style="3"/>
    <col min="6873" max="6873" width="8.125" style="3" customWidth="1"/>
    <col min="6874" max="6874" width="9.5" style="3" customWidth="1"/>
    <col min="6875" max="6875" width="9.875" style="3" customWidth="1"/>
    <col min="6876" max="6876" width="6.875" style="3" customWidth="1"/>
    <col min="6877" max="6877" width="7.625" style="3" customWidth="1"/>
    <col min="6878" max="6878" width="7.875" style="3" customWidth="1"/>
    <col min="6879" max="6879" width="8.25" style="3" customWidth="1"/>
    <col min="6880" max="6880" width="7.75" style="3" customWidth="1"/>
    <col min="6881" max="6881" width="6.875" style="3" customWidth="1"/>
    <col min="6882" max="6882" width="8.75" style="3" customWidth="1"/>
    <col min="6883" max="7128" width="9" style="3"/>
    <col min="7129" max="7129" width="8.125" style="3" customWidth="1"/>
    <col min="7130" max="7130" width="9.5" style="3" customWidth="1"/>
    <col min="7131" max="7131" width="9.875" style="3" customWidth="1"/>
    <col min="7132" max="7132" width="6.875" style="3" customWidth="1"/>
    <col min="7133" max="7133" width="7.625" style="3" customWidth="1"/>
    <col min="7134" max="7134" width="7.875" style="3" customWidth="1"/>
    <col min="7135" max="7135" width="8.25" style="3" customWidth="1"/>
    <col min="7136" max="7136" width="7.75" style="3" customWidth="1"/>
    <col min="7137" max="7137" width="6.875" style="3" customWidth="1"/>
    <col min="7138" max="7138" width="8.75" style="3" customWidth="1"/>
    <col min="7139" max="7384" width="9" style="3"/>
    <col min="7385" max="7385" width="8.125" style="3" customWidth="1"/>
    <col min="7386" max="7386" width="9.5" style="3" customWidth="1"/>
    <col min="7387" max="7387" width="9.875" style="3" customWidth="1"/>
    <col min="7388" max="7388" width="6.875" style="3" customWidth="1"/>
    <col min="7389" max="7389" width="7.625" style="3" customWidth="1"/>
    <col min="7390" max="7390" width="7.875" style="3" customWidth="1"/>
    <col min="7391" max="7391" width="8.25" style="3" customWidth="1"/>
    <col min="7392" max="7392" width="7.75" style="3" customWidth="1"/>
    <col min="7393" max="7393" width="6.875" style="3" customWidth="1"/>
    <col min="7394" max="7394" width="8.75" style="3" customWidth="1"/>
    <col min="7395" max="7640" width="9" style="3"/>
    <col min="7641" max="7641" width="8.125" style="3" customWidth="1"/>
    <col min="7642" max="7642" width="9.5" style="3" customWidth="1"/>
    <col min="7643" max="7643" width="9.875" style="3" customWidth="1"/>
    <col min="7644" max="7644" width="6.875" style="3" customWidth="1"/>
    <col min="7645" max="7645" width="7.625" style="3" customWidth="1"/>
    <col min="7646" max="7646" width="7.875" style="3" customWidth="1"/>
    <col min="7647" max="7647" width="8.25" style="3" customWidth="1"/>
    <col min="7648" max="7648" width="7.75" style="3" customWidth="1"/>
    <col min="7649" max="7649" width="6.875" style="3" customWidth="1"/>
    <col min="7650" max="7650" width="8.75" style="3" customWidth="1"/>
    <col min="7651" max="7896" width="9" style="3"/>
    <col min="7897" max="7897" width="8.125" style="3" customWidth="1"/>
    <col min="7898" max="7898" width="9.5" style="3" customWidth="1"/>
    <col min="7899" max="7899" width="9.875" style="3" customWidth="1"/>
    <col min="7900" max="7900" width="6.875" style="3" customWidth="1"/>
    <col min="7901" max="7901" width="7.625" style="3" customWidth="1"/>
    <col min="7902" max="7902" width="7.875" style="3" customWidth="1"/>
    <col min="7903" max="7903" width="8.25" style="3" customWidth="1"/>
    <col min="7904" max="7904" width="7.75" style="3" customWidth="1"/>
    <col min="7905" max="7905" width="6.875" style="3" customWidth="1"/>
    <col min="7906" max="7906" width="8.75" style="3" customWidth="1"/>
    <col min="7907" max="8152" width="9" style="3"/>
    <col min="8153" max="8153" width="8.125" style="3" customWidth="1"/>
    <col min="8154" max="8154" width="9.5" style="3" customWidth="1"/>
    <col min="8155" max="8155" width="9.875" style="3" customWidth="1"/>
    <col min="8156" max="8156" width="6.875" style="3" customWidth="1"/>
    <col min="8157" max="8157" width="7.625" style="3" customWidth="1"/>
    <col min="8158" max="8158" width="7.875" style="3" customWidth="1"/>
    <col min="8159" max="8159" width="8.25" style="3" customWidth="1"/>
    <col min="8160" max="8160" width="7.75" style="3" customWidth="1"/>
    <col min="8161" max="8161" width="6.875" style="3" customWidth="1"/>
    <col min="8162" max="8162" width="8.75" style="3" customWidth="1"/>
    <col min="8163" max="8408" width="9" style="3"/>
    <col min="8409" max="8409" width="8.125" style="3" customWidth="1"/>
    <col min="8410" max="8410" width="9.5" style="3" customWidth="1"/>
    <col min="8411" max="8411" width="9.875" style="3" customWidth="1"/>
    <col min="8412" max="8412" width="6.875" style="3" customWidth="1"/>
    <col min="8413" max="8413" width="7.625" style="3" customWidth="1"/>
    <col min="8414" max="8414" width="7.875" style="3" customWidth="1"/>
    <col min="8415" max="8415" width="8.25" style="3" customWidth="1"/>
    <col min="8416" max="8416" width="7.75" style="3" customWidth="1"/>
    <col min="8417" max="8417" width="6.875" style="3" customWidth="1"/>
    <col min="8418" max="8418" width="8.75" style="3" customWidth="1"/>
    <col min="8419" max="8664" width="9" style="3"/>
    <col min="8665" max="8665" width="8.125" style="3" customWidth="1"/>
    <col min="8666" max="8666" width="9.5" style="3" customWidth="1"/>
    <col min="8667" max="8667" width="9.875" style="3" customWidth="1"/>
    <col min="8668" max="8668" width="6.875" style="3" customWidth="1"/>
    <col min="8669" max="8669" width="7.625" style="3" customWidth="1"/>
    <col min="8670" max="8670" width="7.875" style="3" customWidth="1"/>
    <col min="8671" max="8671" width="8.25" style="3" customWidth="1"/>
    <col min="8672" max="8672" width="7.75" style="3" customWidth="1"/>
    <col min="8673" max="8673" width="6.875" style="3" customWidth="1"/>
    <col min="8674" max="8674" width="8.75" style="3" customWidth="1"/>
    <col min="8675" max="8920" width="9" style="3"/>
    <col min="8921" max="8921" width="8.125" style="3" customWidth="1"/>
    <col min="8922" max="8922" width="9.5" style="3" customWidth="1"/>
    <col min="8923" max="8923" width="9.875" style="3" customWidth="1"/>
    <col min="8924" max="8924" width="6.875" style="3" customWidth="1"/>
    <col min="8925" max="8925" width="7.625" style="3" customWidth="1"/>
    <col min="8926" max="8926" width="7.875" style="3" customWidth="1"/>
    <col min="8927" max="8927" width="8.25" style="3" customWidth="1"/>
    <col min="8928" max="8928" width="7.75" style="3" customWidth="1"/>
    <col min="8929" max="8929" width="6.875" style="3" customWidth="1"/>
    <col min="8930" max="8930" width="8.75" style="3" customWidth="1"/>
    <col min="8931" max="9176" width="9" style="3"/>
    <col min="9177" max="9177" width="8.125" style="3" customWidth="1"/>
    <col min="9178" max="9178" width="9.5" style="3" customWidth="1"/>
    <col min="9179" max="9179" width="9.875" style="3" customWidth="1"/>
    <col min="9180" max="9180" width="6.875" style="3" customWidth="1"/>
    <col min="9181" max="9181" width="7.625" style="3" customWidth="1"/>
    <col min="9182" max="9182" width="7.875" style="3" customWidth="1"/>
    <col min="9183" max="9183" width="8.25" style="3" customWidth="1"/>
    <col min="9184" max="9184" width="7.75" style="3" customWidth="1"/>
    <col min="9185" max="9185" width="6.875" style="3" customWidth="1"/>
    <col min="9186" max="9186" width="8.75" style="3" customWidth="1"/>
    <col min="9187" max="9432" width="9" style="3"/>
    <col min="9433" max="9433" width="8.125" style="3" customWidth="1"/>
    <col min="9434" max="9434" width="9.5" style="3" customWidth="1"/>
    <col min="9435" max="9435" width="9.875" style="3" customWidth="1"/>
    <col min="9436" max="9436" width="6.875" style="3" customWidth="1"/>
    <col min="9437" max="9437" width="7.625" style="3" customWidth="1"/>
    <col min="9438" max="9438" width="7.875" style="3" customWidth="1"/>
    <col min="9439" max="9439" width="8.25" style="3" customWidth="1"/>
    <col min="9440" max="9440" width="7.75" style="3" customWidth="1"/>
    <col min="9441" max="9441" width="6.875" style="3" customWidth="1"/>
    <col min="9442" max="9442" width="8.75" style="3" customWidth="1"/>
    <col min="9443" max="9688" width="9" style="3"/>
    <col min="9689" max="9689" width="8.125" style="3" customWidth="1"/>
    <col min="9690" max="9690" width="9.5" style="3" customWidth="1"/>
    <col min="9691" max="9691" width="9.875" style="3" customWidth="1"/>
    <col min="9692" max="9692" width="6.875" style="3" customWidth="1"/>
    <col min="9693" max="9693" width="7.625" style="3" customWidth="1"/>
    <col min="9694" max="9694" width="7.875" style="3" customWidth="1"/>
    <col min="9695" max="9695" width="8.25" style="3" customWidth="1"/>
    <col min="9696" max="9696" width="7.75" style="3" customWidth="1"/>
    <col min="9697" max="9697" width="6.875" style="3" customWidth="1"/>
    <col min="9698" max="9698" width="8.75" style="3" customWidth="1"/>
    <col min="9699" max="9944" width="9" style="3"/>
    <col min="9945" max="9945" width="8.125" style="3" customWidth="1"/>
    <col min="9946" max="9946" width="9.5" style="3" customWidth="1"/>
    <col min="9947" max="9947" width="9.875" style="3" customWidth="1"/>
    <col min="9948" max="9948" width="6.875" style="3" customWidth="1"/>
    <col min="9949" max="9949" width="7.625" style="3" customWidth="1"/>
    <col min="9950" max="9950" width="7.875" style="3" customWidth="1"/>
    <col min="9951" max="9951" width="8.25" style="3" customWidth="1"/>
    <col min="9952" max="9952" width="7.75" style="3" customWidth="1"/>
    <col min="9953" max="9953" width="6.875" style="3" customWidth="1"/>
    <col min="9954" max="9954" width="8.75" style="3" customWidth="1"/>
    <col min="9955" max="10200" width="9" style="3"/>
    <col min="10201" max="10201" width="8.125" style="3" customWidth="1"/>
    <col min="10202" max="10202" width="9.5" style="3" customWidth="1"/>
    <col min="10203" max="10203" width="9.875" style="3" customWidth="1"/>
    <col min="10204" max="10204" width="6.875" style="3" customWidth="1"/>
    <col min="10205" max="10205" width="7.625" style="3" customWidth="1"/>
    <col min="10206" max="10206" width="7.875" style="3" customWidth="1"/>
    <col min="10207" max="10207" width="8.25" style="3" customWidth="1"/>
    <col min="10208" max="10208" width="7.75" style="3" customWidth="1"/>
    <col min="10209" max="10209" width="6.875" style="3" customWidth="1"/>
    <col min="10210" max="10210" width="8.75" style="3" customWidth="1"/>
    <col min="10211" max="10456" width="9" style="3"/>
    <col min="10457" max="10457" width="8.125" style="3" customWidth="1"/>
    <col min="10458" max="10458" width="9.5" style="3" customWidth="1"/>
    <col min="10459" max="10459" width="9.875" style="3" customWidth="1"/>
    <col min="10460" max="10460" width="6.875" style="3" customWidth="1"/>
    <col min="10461" max="10461" width="7.625" style="3" customWidth="1"/>
    <col min="10462" max="10462" width="7.875" style="3" customWidth="1"/>
    <col min="10463" max="10463" width="8.25" style="3" customWidth="1"/>
    <col min="10464" max="10464" width="7.75" style="3" customWidth="1"/>
    <col min="10465" max="10465" width="6.875" style="3" customWidth="1"/>
    <col min="10466" max="10466" width="8.75" style="3" customWidth="1"/>
    <col min="10467" max="10712" width="9" style="3"/>
    <col min="10713" max="10713" width="8.125" style="3" customWidth="1"/>
    <col min="10714" max="10714" width="9.5" style="3" customWidth="1"/>
    <col min="10715" max="10715" width="9.875" style="3" customWidth="1"/>
    <col min="10716" max="10716" width="6.875" style="3" customWidth="1"/>
    <col min="10717" max="10717" width="7.625" style="3" customWidth="1"/>
    <col min="10718" max="10718" width="7.875" style="3" customWidth="1"/>
    <col min="10719" max="10719" width="8.25" style="3" customWidth="1"/>
    <col min="10720" max="10720" width="7.75" style="3" customWidth="1"/>
    <col min="10721" max="10721" width="6.875" style="3" customWidth="1"/>
    <col min="10722" max="10722" width="8.75" style="3" customWidth="1"/>
    <col min="10723" max="10968" width="9" style="3"/>
    <col min="10969" max="10969" width="8.125" style="3" customWidth="1"/>
    <col min="10970" max="10970" width="9.5" style="3" customWidth="1"/>
    <col min="10971" max="10971" width="9.875" style="3" customWidth="1"/>
    <col min="10972" max="10972" width="6.875" style="3" customWidth="1"/>
    <col min="10973" max="10973" width="7.625" style="3" customWidth="1"/>
    <col min="10974" max="10974" width="7.875" style="3" customWidth="1"/>
    <col min="10975" max="10975" width="8.25" style="3" customWidth="1"/>
    <col min="10976" max="10976" width="7.75" style="3" customWidth="1"/>
    <col min="10977" max="10977" width="6.875" style="3" customWidth="1"/>
    <col min="10978" max="10978" width="8.75" style="3" customWidth="1"/>
    <col min="10979" max="11224" width="9" style="3"/>
    <col min="11225" max="11225" width="8.125" style="3" customWidth="1"/>
    <col min="11226" max="11226" width="9.5" style="3" customWidth="1"/>
    <col min="11227" max="11227" width="9.875" style="3" customWidth="1"/>
    <col min="11228" max="11228" width="6.875" style="3" customWidth="1"/>
    <col min="11229" max="11229" width="7.625" style="3" customWidth="1"/>
    <col min="11230" max="11230" width="7.875" style="3" customWidth="1"/>
    <col min="11231" max="11231" width="8.25" style="3" customWidth="1"/>
    <col min="11232" max="11232" width="7.75" style="3" customWidth="1"/>
    <col min="11233" max="11233" width="6.875" style="3" customWidth="1"/>
    <col min="11234" max="11234" width="8.75" style="3" customWidth="1"/>
    <col min="11235" max="11480" width="9" style="3"/>
    <col min="11481" max="11481" width="8.125" style="3" customWidth="1"/>
    <col min="11482" max="11482" width="9.5" style="3" customWidth="1"/>
    <col min="11483" max="11483" width="9.875" style="3" customWidth="1"/>
    <col min="11484" max="11484" width="6.875" style="3" customWidth="1"/>
    <col min="11485" max="11485" width="7.625" style="3" customWidth="1"/>
    <col min="11486" max="11486" width="7.875" style="3" customWidth="1"/>
    <col min="11487" max="11487" width="8.25" style="3" customWidth="1"/>
    <col min="11488" max="11488" width="7.75" style="3" customWidth="1"/>
    <col min="11489" max="11489" width="6.875" style="3" customWidth="1"/>
    <col min="11490" max="11490" width="8.75" style="3" customWidth="1"/>
    <col min="11491" max="11736" width="9" style="3"/>
    <col min="11737" max="11737" width="8.125" style="3" customWidth="1"/>
    <col min="11738" max="11738" width="9.5" style="3" customWidth="1"/>
    <col min="11739" max="11739" width="9.875" style="3" customWidth="1"/>
    <col min="11740" max="11740" width="6.875" style="3" customWidth="1"/>
    <col min="11741" max="11741" width="7.625" style="3" customWidth="1"/>
    <col min="11742" max="11742" width="7.875" style="3" customWidth="1"/>
    <col min="11743" max="11743" width="8.25" style="3" customWidth="1"/>
    <col min="11744" max="11744" width="7.75" style="3" customWidth="1"/>
    <col min="11745" max="11745" width="6.875" style="3" customWidth="1"/>
    <col min="11746" max="11746" width="8.75" style="3" customWidth="1"/>
    <col min="11747" max="11992" width="9" style="3"/>
    <col min="11993" max="11993" width="8.125" style="3" customWidth="1"/>
    <col min="11994" max="11994" width="9.5" style="3" customWidth="1"/>
    <col min="11995" max="11995" width="9.875" style="3" customWidth="1"/>
    <col min="11996" max="11996" width="6.875" style="3" customWidth="1"/>
    <col min="11997" max="11997" width="7.625" style="3" customWidth="1"/>
    <col min="11998" max="11998" width="7.875" style="3" customWidth="1"/>
    <col min="11999" max="11999" width="8.25" style="3" customWidth="1"/>
    <col min="12000" max="12000" width="7.75" style="3" customWidth="1"/>
    <col min="12001" max="12001" width="6.875" style="3" customWidth="1"/>
    <col min="12002" max="12002" width="8.75" style="3" customWidth="1"/>
    <col min="12003" max="12248" width="9" style="3"/>
    <col min="12249" max="12249" width="8.125" style="3" customWidth="1"/>
    <col min="12250" max="12250" width="9.5" style="3" customWidth="1"/>
    <col min="12251" max="12251" width="9.875" style="3" customWidth="1"/>
    <col min="12252" max="12252" width="6.875" style="3" customWidth="1"/>
    <col min="12253" max="12253" width="7.625" style="3" customWidth="1"/>
    <col min="12254" max="12254" width="7.875" style="3" customWidth="1"/>
    <col min="12255" max="12255" width="8.25" style="3" customWidth="1"/>
    <col min="12256" max="12256" width="7.75" style="3" customWidth="1"/>
    <col min="12257" max="12257" width="6.875" style="3" customWidth="1"/>
    <col min="12258" max="12258" width="8.75" style="3" customWidth="1"/>
    <col min="12259" max="12504" width="9" style="3"/>
    <col min="12505" max="12505" width="8.125" style="3" customWidth="1"/>
    <col min="12506" max="12506" width="9.5" style="3" customWidth="1"/>
    <col min="12507" max="12507" width="9.875" style="3" customWidth="1"/>
    <col min="12508" max="12508" width="6.875" style="3" customWidth="1"/>
    <col min="12509" max="12509" width="7.625" style="3" customWidth="1"/>
    <col min="12510" max="12510" width="7.875" style="3" customWidth="1"/>
    <col min="12511" max="12511" width="8.25" style="3" customWidth="1"/>
    <col min="12512" max="12512" width="7.75" style="3" customWidth="1"/>
    <col min="12513" max="12513" width="6.875" style="3" customWidth="1"/>
    <col min="12514" max="12514" width="8.75" style="3" customWidth="1"/>
    <col min="12515" max="12760" width="9" style="3"/>
    <col min="12761" max="12761" width="8.125" style="3" customWidth="1"/>
    <col min="12762" max="12762" width="9.5" style="3" customWidth="1"/>
    <col min="12763" max="12763" width="9.875" style="3" customWidth="1"/>
    <col min="12764" max="12764" width="6.875" style="3" customWidth="1"/>
    <col min="12765" max="12765" width="7.625" style="3" customWidth="1"/>
    <col min="12766" max="12766" width="7.875" style="3" customWidth="1"/>
    <col min="12767" max="12767" width="8.25" style="3" customWidth="1"/>
    <col min="12768" max="12768" width="7.75" style="3" customWidth="1"/>
    <col min="12769" max="12769" width="6.875" style="3" customWidth="1"/>
    <col min="12770" max="12770" width="8.75" style="3" customWidth="1"/>
    <col min="12771" max="13016" width="9" style="3"/>
    <col min="13017" max="13017" width="8.125" style="3" customWidth="1"/>
    <col min="13018" max="13018" width="9.5" style="3" customWidth="1"/>
    <col min="13019" max="13019" width="9.875" style="3" customWidth="1"/>
    <col min="13020" max="13020" width="6.875" style="3" customWidth="1"/>
    <col min="13021" max="13021" width="7.625" style="3" customWidth="1"/>
    <col min="13022" max="13022" width="7.875" style="3" customWidth="1"/>
    <col min="13023" max="13023" width="8.25" style="3" customWidth="1"/>
    <col min="13024" max="13024" width="7.75" style="3" customWidth="1"/>
    <col min="13025" max="13025" width="6.875" style="3" customWidth="1"/>
    <col min="13026" max="13026" width="8.75" style="3" customWidth="1"/>
    <col min="13027" max="13272" width="9" style="3"/>
    <col min="13273" max="13273" width="8.125" style="3" customWidth="1"/>
    <col min="13274" max="13274" width="9.5" style="3" customWidth="1"/>
    <col min="13275" max="13275" width="9.875" style="3" customWidth="1"/>
    <col min="13276" max="13276" width="6.875" style="3" customWidth="1"/>
    <col min="13277" max="13277" width="7.625" style="3" customWidth="1"/>
    <col min="13278" max="13278" width="7.875" style="3" customWidth="1"/>
    <col min="13279" max="13279" width="8.25" style="3" customWidth="1"/>
    <col min="13280" max="13280" width="7.75" style="3" customWidth="1"/>
    <col min="13281" max="13281" width="6.875" style="3" customWidth="1"/>
    <col min="13282" max="13282" width="8.75" style="3" customWidth="1"/>
    <col min="13283" max="13528" width="9" style="3"/>
    <col min="13529" max="13529" width="8.125" style="3" customWidth="1"/>
    <col min="13530" max="13530" width="9.5" style="3" customWidth="1"/>
    <col min="13531" max="13531" width="9.875" style="3" customWidth="1"/>
    <col min="13532" max="13532" width="6.875" style="3" customWidth="1"/>
    <col min="13533" max="13533" width="7.625" style="3" customWidth="1"/>
    <col min="13534" max="13534" width="7.875" style="3" customWidth="1"/>
    <col min="13535" max="13535" width="8.25" style="3" customWidth="1"/>
    <col min="13536" max="13536" width="7.75" style="3" customWidth="1"/>
    <col min="13537" max="13537" width="6.875" style="3" customWidth="1"/>
    <col min="13538" max="13538" width="8.75" style="3" customWidth="1"/>
    <col min="13539" max="13784" width="9" style="3"/>
    <col min="13785" max="13785" width="8.125" style="3" customWidth="1"/>
    <col min="13786" max="13786" width="9.5" style="3" customWidth="1"/>
    <col min="13787" max="13787" width="9.875" style="3" customWidth="1"/>
    <col min="13788" max="13788" width="6.875" style="3" customWidth="1"/>
    <col min="13789" max="13789" width="7.625" style="3" customWidth="1"/>
    <col min="13790" max="13790" width="7.875" style="3" customWidth="1"/>
    <col min="13791" max="13791" width="8.25" style="3" customWidth="1"/>
    <col min="13792" max="13792" width="7.75" style="3" customWidth="1"/>
    <col min="13793" max="13793" width="6.875" style="3" customWidth="1"/>
    <col min="13794" max="13794" width="8.75" style="3" customWidth="1"/>
    <col min="13795" max="14040" width="9" style="3"/>
    <col min="14041" max="14041" width="8.125" style="3" customWidth="1"/>
    <col min="14042" max="14042" width="9.5" style="3" customWidth="1"/>
    <col min="14043" max="14043" width="9.875" style="3" customWidth="1"/>
    <col min="14044" max="14044" width="6.875" style="3" customWidth="1"/>
    <col min="14045" max="14045" width="7.625" style="3" customWidth="1"/>
    <col min="14046" max="14046" width="7.875" style="3" customWidth="1"/>
    <col min="14047" max="14047" width="8.25" style="3" customWidth="1"/>
    <col min="14048" max="14048" width="7.75" style="3" customWidth="1"/>
    <col min="14049" max="14049" width="6.875" style="3" customWidth="1"/>
    <col min="14050" max="14050" width="8.75" style="3" customWidth="1"/>
    <col min="14051" max="14296" width="9" style="3"/>
    <col min="14297" max="14297" width="8.125" style="3" customWidth="1"/>
    <col min="14298" max="14298" width="9.5" style="3" customWidth="1"/>
    <col min="14299" max="14299" width="9.875" style="3" customWidth="1"/>
    <col min="14300" max="14300" width="6.875" style="3" customWidth="1"/>
    <col min="14301" max="14301" width="7.625" style="3" customWidth="1"/>
    <col min="14302" max="14302" width="7.875" style="3" customWidth="1"/>
    <col min="14303" max="14303" width="8.25" style="3" customWidth="1"/>
    <col min="14304" max="14304" width="7.75" style="3" customWidth="1"/>
    <col min="14305" max="14305" width="6.875" style="3" customWidth="1"/>
    <col min="14306" max="14306" width="8.75" style="3" customWidth="1"/>
    <col min="14307" max="14552" width="9" style="3"/>
    <col min="14553" max="14553" width="8.125" style="3" customWidth="1"/>
    <col min="14554" max="14554" width="9.5" style="3" customWidth="1"/>
    <col min="14555" max="14555" width="9.875" style="3" customWidth="1"/>
    <col min="14556" max="14556" width="6.875" style="3" customWidth="1"/>
    <col min="14557" max="14557" width="7.625" style="3" customWidth="1"/>
    <col min="14558" max="14558" width="7.875" style="3" customWidth="1"/>
    <col min="14559" max="14559" width="8.25" style="3" customWidth="1"/>
    <col min="14560" max="14560" width="7.75" style="3" customWidth="1"/>
    <col min="14561" max="14561" width="6.875" style="3" customWidth="1"/>
    <col min="14562" max="14562" width="8.75" style="3" customWidth="1"/>
    <col min="14563" max="14808" width="9" style="3"/>
    <col min="14809" max="14809" width="8.125" style="3" customWidth="1"/>
    <col min="14810" max="14810" width="9.5" style="3" customWidth="1"/>
    <col min="14811" max="14811" width="9.875" style="3" customWidth="1"/>
    <col min="14812" max="14812" width="6.875" style="3" customWidth="1"/>
    <col min="14813" max="14813" width="7.625" style="3" customWidth="1"/>
    <col min="14814" max="14814" width="7.875" style="3" customWidth="1"/>
    <col min="14815" max="14815" width="8.25" style="3" customWidth="1"/>
    <col min="14816" max="14816" width="7.75" style="3" customWidth="1"/>
    <col min="14817" max="14817" width="6.875" style="3" customWidth="1"/>
    <col min="14818" max="14818" width="8.75" style="3" customWidth="1"/>
    <col min="14819" max="15064" width="9" style="3"/>
    <col min="15065" max="15065" width="8.125" style="3" customWidth="1"/>
    <col min="15066" max="15066" width="9.5" style="3" customWidth="1"/>
    <col min="15067" max="15067" width="9.875" style="3" customWidth="1"/>
    <col min="15068" max="15068" width="6.875" style="3" customWidth="1"/>
    <col min="15069" max="15069" width="7.625" style="3" customWidth="1"/>
    <col min="15070" max="15070" width="7.875" style="3" customWidth="1"/>
    <col min="15071" max="15071" width="8.25" style="3" customWidth="1"/>
    <col min="15072" max="15072" width="7.75" style="3" customWidth="1"/>
    <col min="15073" max="15073" width="6.875" style="3" customWidth="1"/>
    <col min="15074" max="15074" width="8.75" style="3" customWidth="1"/>
    <col min="15075" max="15320" width="9" style="3"/>
    <col min="15321" max="15321" width="8.125" style="3" customWidth="1"/>
    <col min="15322" max="15322" width="9.5" style="3" customWidth="1"/>
    <col min="15323" max="15323" width="9.875" style="3" customWidth="1"/>
    <col min="15324" max="15324" width="6.875" style="3" customWidth="1"/>
    <col min="15325" max="15325" width="7.625" style="3" customWidth="1"/>
    <col min="15326" max="15326" width="7.875" style="3" customWidth="1"/>
    <col min="15327" max="15327" width="8.25" style="3" customWidth="1"/>
    <col min="15328" max="15328" width="7.75" style="3" customWidth="1"/>
    <col min="15329" max="15329" width="6.875" style="3" customWidth="1"/>
    <col min="15330" max="15330" width="8.75" style="3" customWidth="1"/>
    <col min="15331" max="15576" width="9" style="3"/>
    <col min="15577" max="15577" width="8.125" style="3" customWidth="1"/>
    <col min="15578" max="15578" width="9.5" style="3" customWidth="1"/>
    <col min="15579" max="15579" width="9.875" style="3" customWidth="1"/>
    <col min="15580" max="15580" width="6.875" style="3" customWidth="1"/>
    <col min="15581" max="15581" width="7.625" style="3" customWidth="1"/>
    <col min="15582" max="15582" width="7.875" style="3" customWidth="1"/>
    <col min="15583" max="15583" width="8.25" style="3" customWidth="1"/>
    <col min="15584" max="15584" width="7.75" style="3" customWidth="1"/>
    <col min="15585" max="15585" width="6.875" style="3" customWidth="1"/>
    <col min="15586" max="15586" width="8.75" style="3" customWidth="1"/>
    <col min="15587" max="15832" width="9" style="3"/>
    <col min="15833" max="15833" width="8.125" style="3" customWidth="1"/>
    <col min="15834" max="15834" width="9.5" style="3" customWidth="1"/>
    <col min="15835" max="15835" width="9.875" style="3" customWidth="1"/>
    <col min="15836" max="15836" width="6.875" style="3" customWidth="1"/>
    <col min="15837" max="15837" width="7.625" style="3" customWidth="1"/>
    <col min="15838" max="15838" width="7.875" style="3" customWidth="1"/>
    <col min="15839" max="15839" width="8.25" style="3" customWidth="1"/>
    <col min="15840" max="15840" width="7.75" style="3" customWidth="1"/>
    <col min="15841" max="15841" width="6.875" style="3" customWidth="1"/>
    <col min="15842" max="15842" width="8.75" style="3" customWidth="1"/>
    <col min="15843" max="16088" width="9" style="3"/>
    <col min="16089" max="16089" width="8.125" style="3" customWidth="1"/>
    <col min="16090" max="16090" width="9.5" style="3" customWidth="1"/>
    <col min="16091" max="16091" width="9.875" style="3" customWidth="1"/>
    <col min="16092" max="16092" width="6.875" style="3" customWidth="1"/>
    <col min="16093" max="16093" width="7.625" style="3" customWidth="1"/>
    <col min="16094" max="16094" width="7.875" style="3" customWidth="1"/>
    <col min="16095" max="16095" width="8.25" style="3" customWidth="1"/>
    <col min="16096" max="16096" width="7.75" style="3" customWidth="1"/>
    <col min="16097" max="16097" width="6.875" style="3" customWidth="1"/>
    <col min="16098" max="16098" width="8.75" style="3" customWidth="1"/>
    <col min="16099" max="16384" width="9" style="3"/>
  </cols>
  <sheetData>
    <row r="1" spans="1:8" ht="27.75" customHeight="1">
      <c r="A1" s="37" t="s">
        <v>559</v>
      </c>
      <c r="B1" s="37"/>
      <c r="C1" s="37"/>
      <c r="D1" s="37"/>
      <c r="E1" s="37"/>
      <c r="F1" s="37"/>
      <c r="G1" s="37"/>
      <c r="H1" s="37"/>
    </row>
    <row r="2" spans="1:8" ht="11.25" customHeight="1">
      <c r="B2" s="27" t="s">
        <v>0</v>
      </c>
      <c r="C2" s="27"/>
      <c r="D2" s="27"/>
      <c r="E2" s="27"/>
      <c r="F2" s="27"/>
      <c r="G2" s="27"/>
      <c r="H2" s="27"/>
    </row>
    <row r="3" spans="1:8" ht="28.5" customHeight="1">
      <c r="A3" s="5" t="s">
        <v>1</v>
      </c>
      <c r="B3" s="4" t="s">
        <v>178</v>
      </c>
      <c r="C3" s="4" t="s">
        <v>179</v>
      </c>
      <c r="D3" s="6" t="s">
        <v>180</v>
      </c>
      <c r="E3" s="6" t="s">
        <v>181</v>
      </c>
      <c r="F3" s="6" t="s">
        <v>182</v>
      </c>
      <c r="G3" s="9" t="s">
        <v>2</v>
      </c>
      <c r="H3" s="10" t="s">
        <v>3</v>
      </c>
    </row>
    <row r="4" spans="1:8" s="15" customFormat="1" ht="21" customHeight="1">
      <c r="A4" s="28" t="s">
        <v>4</v>
      </c>
      <c r="B4" s="8" t="s">
        <v>5</v>
      </c>
      <c r="C4" s="12">
        <v>82.7</v>
      </c>
      <c r="D4" s="12">
        <f>C4*0.2</f>
        <v>16.540000000000003</v>
      </c>
      <c r="E4" s="12">
        <f>IF(C4&lt;80,0,VLOOKUP($B4,[1]上微型课成绩统分表!$C$5:$E$168,3,))</f>
        <v>84.32</v>
      </c>
      <c r="F4" s="12">
        <f>E4*0.8</f>
        <v>67.456000000000003</v>
      </c>
      <c r="G4" s="12">
        <v>83.995999999999995</v>
      </c>
      <c r="H4" s="12"/>
    </row>
    <row r="5" spans="1:8" s="15" customFormat="1" ht="21" customHeight="1">
      <c r="A5" s="29"/>
      <c r="B5" s="8" t="s">
        <v>6</v>
      </c>
      <c r="C5" s="12">
        <v>82.36</v>
      </c>
      <c r="D5" s="12">
        <f>C5*20%</f>
        <v>16.472000000000001</v>
      </c>
      <c r="E5" s="12">
        <v>82.38</v>
      </c>
      <c r="F5" s="12">
        <f>E5*80%</f>
        <v>65.903999999999996</v>
      </c>
      <c r="G5" s="12">
        <v>82.376000000000005</v>
      </c>
      <c r="H5" s="11"/>
    </row>
    <row r="6" spans="1:8" s="15" customFormat="1" ht="21" customHeight="1">
      <c r="A6" s="29"/>
      <c r="B6" s="8" t="s">
        <v>183</v>
      </c>
      <c r="C6" s="12">
        <v>82.4</v>
      </c>
      <c r="D6" s="12">
        <f>C6*0.2</f>
        <v>16.48</v>
      </c>
      <c r="E6" s="12">
        <f>IF(C6&lt;80,0,VLOOKUP($B6,[1]上微型课成绩统分表!$C$5:$E$168,3,))</f>
        <v>82.26</v>
      </c>
      <c r="F6" s="12">
        <f>E6*0.8</f>
        <v>65.808000000000007</v>
      </c>
      <c r="G6" s="12">
        <v>82.287999999999997</v>
      </c>
      <c r="H6" s="12"/>
    </row>
    <row r="7" spans="1:8" s="15" customFormat="1" ht="21" customHeight="1">
      <c r="A7" s="29"/>
      <c r="B7" s="8" t="s">
        <v>184</v>
      </c>
      <c r="C7" s="12">
        <v>84.24</v>
      </c>
      <c r="D7" s="12">
        <f>C7*0.2</f>
        <v>16.847999999999999</v>
      </c>
      <c r="E7" s="12">
        <f>IF(C7&lt;80,0,VLOOKUP($B7,[1]上微型课成绩统分表!$C$5:$E$168,3,))</f>
        <v>81.44</v>
      </c>
      <c r="F7" s="12">
        <f>E7*0.8</f>
        <v>65.152000000000001</v>
      </c>
      <c r="G7" s="12">
        <v>82</v>
      </c>
      <c r="H7" s="12"/>
    </row>
    <row r="8" spans="1:8" s="15" customFormat="1" ht="21" customHeight="1">
      <c r="A8" s="29"/>
      <c r="B8" s="17" t="s">
        <v>185</v>
      </c>
      <c r="C8" s="19">
        <v>81</v>
      </c>
      <c r="D8" s="19">
        <v>16.2</v>
      </c>
      <c r="E8" s="19">
        <v>80.86</v>
      </c>
      <c r="F8" s="19">
        <v>64.688000000000002</v>
      </c>
      <c r="G8" s="19">
        <v>80.888000000000005</v>
      </c>
      <c r="H8" s="8"/>
    </row>
    <row r="9" spans="1:8" s="15" customFormat="1" ht="21" customHeight="1">
      <c r="A9" s="29"/>
      <c r="B9" s="8" t="s">
        <v>186</v>
      </c>
      <c r="C9" s="12">
        <v>80.88</v>
      </c>
      <c r="D9" s="12">
        <f>C9*0.2</f>
        <v>16.175999999999998</v>
      </c>
      <c r="E9" s="12">
        <f>IF(C9&lt;80,0,VLOOKUP($B9,[1]上微型课成绩统分表!$C$5:$E$168,3,))</f>
        <v>79.400000000000006</v>
      </c>
      <c r="F9" s="12">
        <f>E9*0.8</f>
        <v>63.52000000000001</v>
      </c>
      <c r="G9" s="12">
        <v>79.695999999999998</v>
      </c>
      <c r="H9" s="12"/>
    </row>
    <row r="10" spans="1:8" s="15" customFormat="1" ht="21" customHeight="1">
      <c r="A10" s="29"/>
      <c r="B10" s="8" t="s">
        <v>187</v>
      </c>
      <c r="C10" s="12">
        <v>79.900000000000006</v>
      </c>
      <c r="D10" s="12">
        <f>C10*0.2</f>
        <v>15.980000000000002</v>
      </c>
      <c r="E10" s="12">
        <f>IF(C10&lt;80,0,VLOOKUP($B10,[1]上微型课成绩统分表!$C$5:$E$168,3,))</f>
        <v>0</v>
      </c>
      <c r="F10" s="12">
        <f>E10*0.8</f>
        <v>0</v>
      </c>
      <c r="G10" s="12">
        <v>15.98</v>
      </c>
      <c r="H10" s="12"/>
    </row>
    <row r="11" spans="1:8" s="15" customFormat="1" ht="21" customHeight="1">
      <c r="A11" s="29"/>
      <c r="B11" s="17" t="s">
        <v>188</v>
      </c>
      <c r="C11" s="19">
        <v>79.400000000000006</v>
      </c>
      <c r="D11" s="19">
        <v>15.88</v>
      </c>
      <c r="E11" s="19">
        <v>0</v>
      </c>
      <c r="F11" s="19">
        <v>0</v>
      </c>
      <c r="G11" s="19">
        <v>15.88</v>
      </c>
      <c r="H11" s="8"/>
    </row>
    <row r="12" spans="1:8" s="15" customFormat="1" ht="21" customHeight="1">
      <c r="A12" s="29"/>
      <c r="B12" s="8" t="s">
        <v>189</v>
      </c>
      <c r="C12" s="12">
        <v>79.3</v>
      </c>
      <c r="D12" s="12">
        <f>C12*0.2</f>
        <v>15.86</v>
      </c>
      <c r="E12" s="12">
        <f>IF(C12&lt;80,0,VLOOKUP($B12,[1]上微型课成绩统分表!$C$5:$E$168,3,))</f>
        <v>0</v>
      </c>
      <c r="F12" s="12">
        <f>E12*0.8</f>
        <v>0</v>
      </c>
      <c r="G12" s="12">
        <v>15.86</v>
      </c>
      <c r="H12" s="12"/>
    </row>
    <row r="13" spans="1:8" s="15" customFormat="1" ht="21" customHeight="1">
      <c r="A13" s="29"/>
      <c r="B13" s="8" t="s">
        <v>190</v>
      </c>
      <c r="C13" s="12">
        <v>79.14</v>
      </c>
      <c r="D13" s="14">
        <v>15.827999999999999</v>
      </c>
      <c r="E13" s="14">
        <v>0</v>
      </c>
      <c r="F13" s="14">
        <v>0</v>
      </c>
      <c r="G13" s="12">
        <v>15.83</v>
      </c>
      <c r="H13" s="8"/>
    </row>
    <row r="14" spans="1:8" s="15" customFormat="1" ht="21" customHeight="1">
      <c r="A14" s="29"/>
      <c r="B14" s="8" t="s">
        <v>191</v>
      </c>
      <c r="C14" s="12">
        <v>79.06</v>
      </c>
      <c r="D14" s="12">
        <f>C14*0.2</f>
        <v>15.812000000000001</v>
      </c>
      <c r="E14" s="12">
        <f>IF(C14&lt;80,0,VLOOKUP($B14,[1]上微型课成绩统分表!$C$5:$E$168,3,))</f>
        <v>0</v>
      </c>
      <c r="F14" s="12">
        <f>E14*0.8</f>
        <v>0</v>
      </c>
      <c r="G14" s="12">
        <v>15.811999999999999</v>
      </c>
      <c r="H14" s="12"/>
    </row>
    <row r="15" spans="1:8" s="15" customFormat="1" ht="21" customHeight="1">
      <c r="A15" s="29"/>
      <c r="B15" s="8" t="s">
        <v>192</v>
      </c>
      <c r="C15" s="12">
        <v>78.7</v>
      </c>
      <c r="D15" s="12">
        <f>C15*0.2</f>
        <v>15.740000000000002</v>
      </c>
      <c r="E15" s="12">
        <f>IF(C15&lt;80,0,VLOOKUP($B15,[1]上微型课成绩统分表!$C$5:$E$168,3,))</f>
        <v>0</v>
      </c>
      <c r="F15" s="12">
        <f>E15*0.8</f>
        <v>0</v>
      </c>
      <c r="G15" s="12">
        <v>15.74</v>
      </c>
      <c r="H15" s="12"/>
    </row>
    <row r="16" spans="1:8" s="15" customFormat="1" ht="21" customHeight="1">
      <c r="A16" s="29"/>
      <c r="B16" s="8" t="s">
        <v>193</v>
      </c>
      <c r="C16" s="12">
        <v>78.599999999999994</v>
      </c>
      <c r="D16" s="12">
        <f>C16*0.2</f>
        <v>15.719999999999999</v>
      </c>
      <c r="E16" s="12">
        <f>IF(C16&lt;80,0,VLOOKUP($B16,[1]上微型课成绩统分表!$C$5:$E$168,3,))</f>
        <v>0</v>
      </c>
      <c r="F16" s="12">
        <f>E16*0.8</f>
        <v>0</v>
      </c>
      <c r="G16" s="12">
        <v>15.72</v>
      </c>
      <c r="H16" s="12"/>
    </row>
    <row r="17" spans="1:8" s="15" customFormat="1" ht="21" customHeight="1">
      <c r="A17" s="29"/>
      <c r="B17" s="8" t="s">
        <v>194</v>
      </c>
      <c r="C17" s="12">
        <v>76.44</v>
      </c>
      <c r="D17" s="12">
        <f>C17*0.2</f>
        <v>15.288</v>
      </c>
      <c r="E17" s="12">
        <f>IF(C17&lt;80,0,VLOOKUP($B17,[1]上微型课成绩统分表!$C$5:$E$168,3,))</f>
        <v>0</v>
      </c>
      <c r="F17" s="12">
        <f>E17*0.8</f>
        <v>0</v>
      </c>
      <c r="G17" s="12">
        <v>15.288</v>
      </c>
      <c r="H17" s="12"/>
    </row>
    <row r="18" spans="1:8" s="15" customFormat="1" ht="21" customHeight="1">
      <c r="A18" s="29"/>
      <c r="B18" s="8" t="s">
        <v>195</v>
      </c>
      <c r="C18" s="12">
        <v>75.400000000000006</v>
      </c>
      <c r="D18" s="14">
        <v>15.08</v>
      </c>
      <c r="E18" s="14">
        <v>0</v>
      </c>
      <c r="F18" s="14">
        <v>0</v>
      </c>
      <c r="G18" s="12">
        <v>15.08</v>
      </c>
      <c r="H18" s="8"/>
    </row>
    <row r="19" spans="1:8" s="15" customFormat="1" ht="21" customHeight="1">
      <c r="A19" s="29"/>
      <c r="B19" s="8" t="s">
        <v>196</v>
      </c>
      <c r="C19" s="12"/>
      <c r="D19" s="12"/>
      <c r="E19" s="12"/>
      <c r="F19" s="12"/>
      <c r="G19" s="12"/>
      <c r="H19" s="12" t="s">
        <v>197</v>
      </c>
    </row>
    <row r="20" spans="1:8" s="15" customFormat="1" ht="21" customHeight="1">
      <c r="A20" s="29"/>
      <c r="B20" s="8" t="s">
        <v>198</v>
      </c>
      <c r="C20" s="12"/>
      <c r="D20" s="12"/>
      <c r="E20" s="12"/>
      <c r="F20" s="12"/>
      <c r="G20" s="12"/>
      <c r="H20" s="12" t="s">
        <v>197</v>
      </c>
    </row>
    <row r="21" spans="1:8" s="15" customFormat="1" ht="21" customHeight="1">
      <c r="A21" s="29"/>
      <c r="B21" s="8" t="s">
        <v>199</v>
      </c>
      <c r="C21" s="12"/>
      <c r="D21" s="12"/>
      <c r="E21" s="12"/>
      <c r="F21" s="12"/>
      <c r="G21" s="12"/>
      <c r="H21" s="12" t="s">
        <v>197</v>
      </c>
    </row>
    <row r="22" spans="1:8" s="15" customFormat="1" ht="21" customHeight="1">
      <c r="A22" s="29"/>
      <c r="B22" s="8" t="s">
        <v>200</v>
      </c>
      <c r="C22" s="12"/>
      <c r="D22" s="12"/>
      <c r="E22" s="12"/>
      <c r="F22" s="12"/>
      <c r="G22" s="12"/>
      <c r="H22" s="12" t="s">
        <v>197</v>
      </c>
    </row>
    <row r="23" spans="1:8" s="15" customFormat="1" ht="21" customHeight="1">
      <c r="A23" s="30"/>
      <c r="B23" s="8" t="s">
        <v>201</v>
      </c>
      <c r="C23" s="12"/>
      <c r="D23" s="12"/>
      <c r="E23" s="12"/>
      <c r="F23" s="12"/>
      <c r="G23" s="12"/>
      <c r="H23" s="12" t="s">
        <v>197</v>
      </c>
    </row>
    <row r="24" spans="1:8" s="15" customFormat="1" ht="21" customHeight="1">
      <c r="A24" s="31" t="s">
        <v>7</v>
      </c>
      <c r="B24" s="17" t="s">
        <v>8</v>
      </c>
      <c r="C24" s="19">
        <v>84.08</v>
      </c>
      <c r="D24" s="19">
        <v>16.815999999999999</v>
      </c>
      <c r="E24" s="19">
        <v>84.72</v>
      </c>
      <c r="F24" s="19">
        <v>67.775999999999996</v>
      </c>
      <c r="G24" s="19">
        <v>84.591999999999999</v>
      </c>
      <c r="H24" s="11"/>
    </row>
    <row r="25" spans="1:8" s="15" customFormat="1" ht="21" customHeight="1">
      <c r="A25" s="32"/>
      <c r="B25" s="8" t="s">
        <v>9</v>
      </c>
      <c r="C25" s="12">
        <v>85.28</v>
      </c>
      <c r="D25" s="12">
        <f>C25*0.2</f>
        <v>17.056000000000001</v>
      </c>
      <c r="E25" s="12">
        <f>IF(C25&lt;80,0,VLOOKUP($B25,[1]上微型课成绩统分表!$C$5:$E$168,3,))</f>
        <v>83.82</v>
      </c>
      <c r="F25" s="12">
        <f>E25*0.8</f>
        <v>67.055999999999997</v>
      </c>
      <c r="G25" s="12">
        <v>84.111999999999995</v>
      </c>
      <c r="H25" s="12"/>
    </row>
    <row r="26" spans="1:8" s="15" customFormat="1" ht="21" customHeight="1">
      <c r="A26" s="32"/>
      <c r="B26" s="8" t="s">
        <v>10</v>
      </c>
      <c r="C26" s="12">
        <v>83.84</v>
      </c>
      <c r="D26" s="12">
        <f>C26*0.2</f>
        <v>16.768000000000001</v>
      </c>
      <c r="E26" s="12">
        <f>IF(C26&lt;80,0,VLOOKUP($B26,[1]上微型课成绩统分表!$C$5:$E$168,3,))</f>
        <v>83.88</v>
      </c>
      <c r="F26" s="12">
        <f>E26*0.8</f>
        <v>67.103999999999999</v>
      </c>
      <c r="G26" s="12">
        <v>83.872</v>
      </c>
      <c r="H26" s="12"/>
    </row>
    <row r="27" spans="1:8" s="15" customFormat="1" ht="21" customHeight="1">
      <c r="A27" s="32"/>
      <c r="B27" s="8" t="s">
        <v>11</v>
      </c>
      <c r="C27" s="12">
        <v>82.08</v>
      </c>
      <c r="D27" s="14">
        <v>16.416</v>
      </c>
      <c r="E27" s="14">
        <v>83.64</v>
      </c>
      <c r="F27" s="14">
        <v>66.912000000000006</v>
      </c>
      <c r="G27" s="12">
        <v>83.328000000000003</v>
      </c>
      <c r="H27" s="8"/>
    </row>
    <row r="28" spans="1:8" s="15" customFormat="1" ht="21" customHeight="1">
      <c r="A28" s="32"/>
      <c r="B28" s="8" t="s">
        <v>12</v>
      </c>
      <c r="C28" s="12">
        <v>81.62</v>
      </c>
      <c r="D28" s="12">
        <f>C28*20%</f>
        <v>16.324000000000002</v>
      </c>
      <c r="E28" s="12">
        <v>81.5</v>
      </c>
      <c r="F28" s="12">
        <f>E28*80%</f>
        <v>65.2</v>
      </c>
      <c r="G28" s="12">
        <v>81.524000000000001</v>
      </c>
      <c r="H28" s="11"/>
    </row>
    <row r="29" spans="1:8" s="15" customFormat="1" ht="21" customHeight="1">
      <c r="A29" s="32"/>
      <c r="B29" s="17" t="s">
        <v>13</v>
      </c>
      <c r="C29" s="19">
        <v>82.4</v>
      </c>
      <c r="D29" s="19">
        <v>16.48</v>
      </c>
      <c r="E29" s="19">
        <v>80.900000000000006</v>
      </c>
      <c r="F29" s="19">
        <v>64.72</v>
      </c>
      <c r="G29" s="19">
        <v>81.2</v>
      </c>
      <c r="H29" s="8"/>
    </row>
    <row r="30" spans="1:8" s="15" customFormat="1" ht="21" customHeight="1">
      <c r="A30" s="32"/>
      <c r="B30" s="8" t="s">
        <v>202</v>
      </c>
      <c r="C30" s="12">
        <v>82.4</v>
      </c>
      <c r="D30" s="12">
        <f>C30*0.2</f>
        <v>16.48</v>
      </c>
      <c r="E30" s="12">
        <f>IF(C30&lt;80,0,VLOOKUP($B30,[1]上微型课成绩统分表!$C$5:$E$168,3,))</f>
        <v>80.099999999999994</v>
      </c>
      <c r="F30" s="12">
        <f>E30*0.8</f>
        <v>64.08</v>
      </c>
      <c r="G30" s="12">
        <v>80.56</v>
      </c>
      <c r="H30" s="12"/>
    </row>
    <row r="31" spans="1:8" s="15" customFormat="1" ht="21" customHeight="1">
      <c r="A31" s="32"/>
      <c r="B31" s="17" t="s">
        <v>203</v>
      </c>
      <c r="C31" s="19">
        <v>84.3</v>
      </c>
      <c r="D31" s="19">
        <v>16.86</v>
      </c>
      <c r="E31" s="19">
        <v>75.900000000000006</v>
      </c>
      <c r="F31" s="19">
        <v>60.72</v>
      </c>
      <c r="G31" s="19">
        <v>77.58</v>
      </c>
      <c r="H31" s="8"/>
    </row>
    <row r="32" spans="1:8" s="15" customFormat="1" ht="21" customHeight="1">
      <c r="A32" s="32"/>
      <c r="B32" s="8" t="s">
        <v>204</v>
      </c>
      <c r="C32" s="12">
        <v>79.5</v>
      </c>
      <c r="D32" s="12">
        <f>C32*20%</f>
        <v>15.9</v>
      </c>
      <c r="E32" s="12">
        <f>IF(C32&lt;80,0,VLOOKUP($B32,[1]上微型课成绩统分表!$C$5:$E$168,3,))</f>
        <v>0</v>
      </c>
      <c r="F32" s="12">
        <f>E32*0.8</f>
        <v>0</v>
      </c>
      <c r="G32" s="12">
        <v>15.9</v>
      </c>
      <c r="H32" s="11"/>
    </row>
    <row r="33" spans="1:8" s="15" customFormat="1" ht="21" customHeight="1">
      <c r="A33" s="32"/>
      <c r="B33" s="8" t="s">
        <v>205</v>
      </c>
      <c r="C33" s="12">
        <v>79.180000000000007</v>
      </c>
      <c r="D33" s="14">
        <v>15.836</v>
      </c>
      <c r="E33" s="14">
        <v>0</v>
      </c>
      <c r="F33" s="14">
        <v>0</v>
      </c>
      <c r="G33" s="12">
        <v>15.84</v>
      </c>
      <c r="H33" s="8"/>
    </row>
    <row r="34" spans="1:8" s="15" customFormat="1" ht="21" customHeight="1">
      <c r="A34" s="32"/>
      <c r="B34" s="17" t="s">
        <v>206</v>
      </c>
      <c r="C34" s="19">
        <v>79.099999999999994</v>
      </c>
      <c r="D34" s="19">
        <v>15.82</v>
      </c>
      <c r="E34" s="19">
        <v>0</v>
      </c>
      <c r="F34" s="19">
        <v>0</v>
      </c>
      <c r="G34" s="19">
        <v>15.82</v>
      </c>
      <c r="H34" s="8"/>
    </row>
    <row r="35" spans="1:8" s="15" customFormat="1" ht="21" customHeight="1">
      <c r="A35" s="32"/>
      <c r="B35" s="8" t="s">
        <v>207</v>
      </c>
      <c r="C35" s="12">
        <v>78.66</v>
      </c>
      <c r="D35" s="12">
        <v>15.731999999999999</v>
      </c>
      <c r="E35" s="20">
        <v>0</v>
      </c>
      <c r="F35" s="20">
        <v>0</v>
      </c>
      <c r="G35" s="12">
        <v>15.731999999999999</v>
      </c>
      <c r="H35" s="8"/>
    </row>
    <row r="36" spans="1:8" s="15" customFormat="1" ht="21" customHeight="1">
      <c r="A36" s="32"/>
      <c r="B36" s="8" t="s">
        <v>208</v>
      </c>
      <c r="C36" s="12">
        <v>78.62</v>
      </c>
      <c r="D36" s="12">
        <f>C36*0.2</f>
        <v>15.724000000000002</v>
      </c>
      <c r="E36" s="12">
        <f>IF(C36&lt;80,0,VLOOKUP($B36,[1]上微型课成绩统分表!$C$5:$E$168,3,))</f>
        <v>0</v>
      </c>
      <c r="F36" s="12">
        <f>E36*0.8</f>
        <v>0</v>
      </c>
      <c r="G36" s="12">
        <v>15.724</v>
      </c>
      <c r="H36" s="12"/>
    </row>
    <row r="37" spans="1:8" s="15" customFormat="1" ht="21" customHeight="1">
      <c r="A37" s="32"/>
      <c r="B37" s="17" t="s">
        <v>209</v>
      </c>
      <c r="C37" s="19">
        <v>78.2</v>
      </c>
      <c r="D37" s="19">
        <v>15.64</v>
      </c>
      <c r="E37" s="19">
        <v>0</v>
      </c>
      <c r="F37" s="19">
        <v>0</v>
      </c>
      <c r="G37" s="19">
        <v>15.64</v>
      </c>
      <c r="H37" s="11"/>
    </row>
    <row r="38" spans="1:8" s="15" customFormat="1" ht="21" customHeight="1">
      <c r="A38" s="32"/>
      <c r="B38" s="17" t="s">
        <v>210</v>
      </c>
      <c r="C38" s="19">
        <v>76.2</v>
      </c>
      <c r="D38" s="19">
        <v>15.24</v>
      </c>
      <c r="E38" s="19">
        <v>0</v>
      </c>
      <c r="F38" s="19">
        <v>0</v>
      </c>
      <c r="G38" s="19">
        <v>15.24</v>
      </c>
      <c r="H38" s="8"/>
    </row>
    <row r="39" spans="1:8" s="15" customFormat="1" ht="21" customHeight="1">
      <c r="A39" s="32"/>
      <c r="B39" s="17" t="s">
        <v>211</v>
      </c>
      <c r="C39" s="19">
        <v>74.599999999999994</v>
      </c>
      <c r="D39" s="19">
        <v>14.92</v>
      </c>
      <c r="E39" s="19">
        <v>0</v>
      </c>
      <c r="F39" s="19">
        <v>0</v>
      </c>
      <c r="G39" s="19">
        <v>14.92</v>
      </c>
      <c r="H39" s="11"/>
    </row>
    <row r="40" spans="1:8" s="15" customFormat="1" ht="21" customHeight="1">
      <c r="A40" s="32"/>
      <c r="B40" s="8" t="s">
        <v>212</v>
      </c>
      <c r="C40" s="12"/>
      <c r="D40" s="12"/>
      <c r="E40" s="12"/>
      <c r="F40" s="12"/>
      <c r="G40" s="12"/>
      <c r="H40" s="12" t="s">
        <v>197</v>
      </c>
    </row>
    <row r="41" spans="1:8" s="15" customFormat="1" ht="21" customHeight="1">
      <c r="A41" s="32"/>
      <c r="B41" s="8" t="s">
        <v>213</v>
      </c>
      <c r="C41" s="12"/>
      <c r="D41" s="12"/>
      <c r="E41" s="12"/>
      <c r="F41" s="12"/>
      <c r="G41" s="12"/>
      <c r="H41" s="12" t="s">
        <v>197</v>
      </c>
    </row>
    <row r="42" spans="1:8" s="15" customFormat="1" ht="21" customHeight="1">
      <c r="A42" s="33"/>
      <c r="B42" s="8" t="s">
        <v>214</v>
      </c>
      <c r="C42" s="12"/>
      <c r="D42" s="12"/>
      <c r="E42" s="12"/>
      <c r="F42" s="12"/>
      <c r="G42" s="12"/>
      <c r="H42" s="12" t="s">
        <v>197</v>
      </c>
    </row>
    <row r="43" spans="1:8" s="15" customFormat="1" ht="21" customHeight="1">
      <c r="A43" s="34" t="s">
        <v>14</v>
      </c>
      <c r="B43" s="8" t="s">
        <v>15</v>
      </c>
      <c r="C43" s="12">
        <v>82.6</v>
      </c>
      <c r="D43" s="12">
        <f>C43*0.2</f>
        <v>16.52</v>
      </c>
      <c r="E43" s="12">
        <f>IF(C43&lt;80,0,VLOOKUP($B43,[1]上微型课成绩统分表!$C$5:$E$168,3,))</f>
        <v>88.52</v>
      </c>
      <c r="F43" s="12">
        <f>E43*0.8</f>
        <v>70.816000000000003</v>
      </c>
      <c r="G43" s="12">
        <v>87.335999999999999</v>
      </c>
      <c r="H43" s="12"/>
    </row>
    <row r="44" spans="1:8" s="15" customFormat="1" ht="21" customHeight="1">
      <c r="A44" s="35"/>
      <c r="B44" s="8" t="s">
        <v>16</v>
      </c>
      <c r="C44" s="12">
        <v>82.62</v>
      </c>
      <c r="D44" s="12">
        <f>C44*0.2</f>
        <v>16.524000000000001</v>
      </c>
      <c r="E44" s="12">
        <f>IF(C44&lt;80,0,VLOOKUP($B44,[1]上微型课成绩统分表!$C$5:$E$168,3,))</f>
        <v>88.22</v>
      </c>
      <c r="F44" s="12">
        <f>E44*0.8</f>
        <v>70.576000000000008</v>
      </c>
      <c r="G44" s="12">
        <v>87.1</v>
      </c>
      <c r="H44" s="12"/>
    </row>
    <row r="45" spans="1:8" s="15" customFormat="1" ht="21" customHeight="1">
      <c r="A45" s="35"/>
      <c r="B45" s="8" t="s">
        <v>17</v>
      </c>
      <c r="C45" s="12">
        <v>81.7</v>
      </c>
      <c r="D45" s="12">
        <f>C45*0.2</f>
        <v>16.34</v>
      </c>
      <c r="E45" s="12">
        <f>IF(C45&lt;80,0,VLOOKUP($B45,[1]上微型课成绩统分表!$C$5:$E$168,3,))</f>
        <v>87.6</v>
      </c>
      <c r="F45" s="12">
        <f>E45*0.8</f>
        <v>70.08</v>
      </c>
      <c r="G45" s="12">
        <v>86.42</v>
      </c>
      <c r="H45" s="12"/>
    </row>
    <row r="46" spans="1:8" s="15" customFormat="1" ht="21" customHeight="1">
      <c r="A46" s="35"/>
      <c r="B46" s="8" t="s">
        <v>18</v>
      </c>
      <c r="C46" s="12">
        <v>83.38</v>
      </c>
      <c r="D46" s="12">
        <f>C46*20%</f>
        <v>16.675999999999998</v>
      </c>
      <c r="E46" s="12">
        <v>86.68</v>
      </c>
      <c r="F46" s="12">
        <f>E46*80%</f>
        <v>69.344000000000008</v>
      </c>
      <c r="G46" s="12">
        <v>86.02</v>
      </c>
      <c r="H46" s="11"/>
    </row>
    <row r="47" spans="1:8" s="15" customFormat="1" ht="21" customHeight="1">
      <c r="A47" s="35"/>
      <c r="B47" s="17" t="s">
        <v>215</v>
      </c>
      <c r="C47" s="19">
        <v>80.36</v>
      </c>
      <c r="D47" s="19">
        <v>16.071999999999999</v>
      </c>
      <c r="E47" s="19">
        <v>86</v>
      </c>
      <c r="F47" s="19">
        <v>68.8</v>
      </c>
      <c r="G47" s="19">
        <v>84.872</v>
      </c>
      <c r="H47" s="8"/>
    </row>
    <row r="48" spans="1:8" s="15" customFormat="1" ht="21" customHeight="1">
      <c r="A48" s="35"/>
      <c r="B48" s="8" t="s">
        <v>216</v>
      </c>
      <c r="C48" s="12">
        <v>82.36</v>
      </c>
      <c r="D48" s="12">
        <f>C48*20%</f>
        <v>16.472000000000001</v>
      </c>
      <c r="E48" s="12">
        <v>85.3</v>
      </c>
      <c r="F48" s="12">
        <f>E48*80%</f>
        <v>68.239999999999995</v>
      </c>
      <c r="G48" s="12">
        <v>84.712000000000003</v>
      </c>
      <c r="H48" s="11"/>
    </row>
    <row r="49" spans="1:8" s="15" customFormat="1" ht="21" customHeight="1">
      <c r="A49" s="35"/>
      <c r="B49" s="17" t="s">
        <v>217</v>
      </c>
      <c r="C49" s="19">
        <v>82.1</v>
      </c>
      <c r="D49" s="19">
        <v>16.420000000000002</v>
      </c>
      <c r="E49" s="19">
        <v>84.72</v>
      </c>
      <c r="F49" s="19">
        <v>67.775999999999996</v>
      </c>
      <c r="G49" s="19">
        <v>84.195999999999998</v>
      </c>
      <c r="H49" s="11"/>
    </row>
    <row r="50" spans="1:8" s="15" customFormat="1" ht="21" customHeight="1">
      <c r="A50" s="35"/>
      <c r="B50" s="8" t="s">
        <v>218</v>
      </c>
      <c r="C50" s="12">
        <v>80.459999999999994</v>
      </c>
      <c r="D50" s="12">
        <f>C50*0.2</f>
        <v>16.091999999999999</v>
      </c>
      <c r="E50" s="12">
        <f>IF(C50&lt;80,0,VLOOKUP($B50,[1]上微型课成绩统分表!$C$5:$E$168,3,))</f>
        <v>85.1</v>
      </c>
      <c r="F50" s="12">
        <f>E50*0.8</f>
        <v>68.08</v>
      </c>
      <c r="G50" s="12">
        <v>84.171999999999997</v>
      </c>
      <c r="H50" s="12"/>
    </row>
    <row r="51" spans="1:8" s="15" customFormat="1" ht="21" customHeight="1">
      <c r="A51" s="35"/>
      <c r="B51" s="8" t="s">
        <v>219</v>
      </c>
      <c r="C51" s="12">
        <v>82.3</v>
      </c>
      <c r="D51" s="12">
        <f>C51*0.2</f>
        <v>16.46</v>
      </c>
      <c r="E51" s="12">
        <f>IF(C51&lt;80,0,VLOOKUP($B51,[1]上微型课成绩统分表!$C$5:$E$168,3,))</f>
        <v>83.8</v>
      </c>
      <c r="F51" s="12">
        <f>E51*0.8</f>
        <v>67.040000000000006</v>
      </c>
      <c r="G51" s="12">
        <v>83.5</v>
      </c>
      <c r="H51" s="12"/>
    </row>
    <row r="52" spans="1:8" s="15" customFormat="1" ht="21" customHeight="1">
      <c r="A52" s="35"/>
      <c r="B52" s="8" t="s">
        <v>220</v>
      </c>
      <c r="C52" s="12">
        <v>83.9</v>
      </c>
      <c r="D52" s="12">
        <f>C52*0.2</f>
        <v>16.78</v>
      </c>
      <c r="E52" s="12">
        <f>IF(C52&lt;80,0,VLOOKUP($B52,[1]上微型课成绩统分表!$C$5:$E$168,3,))</f>
        <v>82.38</v>
      </c>
      <c r="F52" s="12">
        <f>E52*0.8</f>
        <v>65.903999999999996</v>
      </c>
      <c r="G52" s="12">
        <v>82.683999999999997</v>
      </c>
      <c r="H52" s="12"/>
    </row>
    <row r="53" spans="1:8" s="15" customFormat="1" ht="21" customHeight="1">
      <c r="A53" s="35"/>
      <c r="B53" s="8" t="s">
        <v>221</v>
      </c>
      <c r="C53" s="12">
        <v>81.7</v>
      </c>
      <c r="D53" s="12">
        <f>C53*20%</f>
        <v>16.34</v>
      </c>
      <c r="E53" s="12">
        <v>82.78</v>
      </c>
      <c r="F53" s="12">
        <f>E53*80%</f>
        <v>66.224000000000004</v>
      </c>
      <c r="G53" s="12">
        <v>82.563999999999993</v>
      </c>
      <c r="H53" s="11"/>
    </row>
    <row r="54" spans="1:8" s="15" customFormat="1" ht="21" customHeight="1">
      <c r="A54" s="35"/>
      <c r="B54" s="8" t="s">
        <v>222</v>
      </c>
      <c r="C54" s="12">
        <v>82.44</v>
      </c>
      <c r="D54" s="12">
        <f>C54*20%</f>
        <v>16.488</v>
      </c>
      <c r="E54" s="12">
        <v>81.22</v>
      </c>
      <c r="F54" s="12">
        <f>E54*80%</f>
        <v>64.975999999999999</v>
      </c>
      <c r="G54" s="12">
        <v>81.463999999999999</v>
      </c>
      <c r="H54" s="11"/>
    </row>
    <row r="55" spans="1:8" s="15" customFormat="1" ht="21" customHeight="1">
      <c r="A55" s="35"/>
      <c r="B55" s="8" t="s">
        <v>223</v>
      </c>
      <c r="C55" s="12">
        <v>80.06</v>
      </c>
      <c r="D55" s="12">
        <f t="shared" ref="D55:D61" si="0">C55*0.2</f>
        <v>16.012</v>
      </c>
      <c r="E55" s="12">
        <f>IF(C55&lt;80,0,VLOOKUP($B55,[1]上微型课成绩统分表!$C$5:$E$168,3,))</f>
        <v>81.8</v>
      </c>
      <c r="F55" s="12">
        <f t="shared" ref="F55:F61" si="1">E55*0.8</f>
        <v>65.44</v>
      </c>
      <c r="G55" s="12">
        <v>81.451999999999998</v>
      </c>
      <c r="H55" s="12"/>
    </row>
    <row r="56" spans="1:8" s="15" customFormat="1" ht="21" customHeight="1">
      <c r="A56" s="35"/>
      <c r="B56" s="8" t="s">
        <v>224</v>
      </c>
      <c r="C56" s="12">
        <v>84.72</v>
      </c>
      <c r="D56" s="12">
        <f t="shared" si="0"/>
        <v>16.943999999999999</v>
      </c>
      <c r="E56" s="12">
        <f>IF(C56&lt;80,0,VLOOKUP($B56,[1]上微型课成绩统分表!$C$5:$E$168,3,))</f>
        <v>78.88</v>
      </c>
      <c r="F56" s="12">
        <f t="shared" si="1"/>
        <v>63.103999999999999</v>
      </c>
      <c r="G56" s="12">
        <v>80.048000000000002</v>
      </c>
      <c r="H56" s="12"/>
    </row>
    <row r="57" spans="1:8" s="15" customFormat="1" ht="21" customHeight="1">
      <c r="A57" s="35"/>
      <c r="B57" s="8" t="s">
        <v>225</v>
      </c>
      <c r="C57" s="12">
        <v>81</v>
      </c>
      <c r="D57" s="12">
        <f t="shared" si="0"/>
        <v>16.2</v>
      </c>
      <c r="E57" s="12">
        <f>IF(C57&lt;80,0,VLOOKUP($B57,[1]上微型课成绩统分表!$C$5:$E$168,3,))</f>
        <v>79.760000000000005</v>
      </c>
      <c r="F57" s="12">
        <f t="shared" si="1"/>
        <v>63.808000000000007</v>
      </c>
      <c r="G57" s="12">
        <v>80.007999999999996</v>
      </c>
      <c r="H57" s="12"/>
    </row>
    <row r="58" spans="1:8" s="15" customFormat="1" ht="21" customHeight="1">
      <c r="A58" s="35"/>
      <c r="B58" s="8" t="s">
        <v>226</v>
      </c>
      <c r="C58" s="12">
        <v>81.22</v>
      </c>
      <c r="D58" s="12">
        <f t="shared" si="0"/>
        <v>16.244</v>
      </c>
      <c r="E58" s="12">
        <f>IF(C58&lt;80,0,VLOOKUP($B58,[1]上微型课成绩统分表!$C$5:$E$168,3,))</f>
        <v>79</v>
      </c>
      <c r="F58" s="12">
        <f t="shared" si="1"/>
        <v>63.2</v>
      </c>
      <c r="G58" s="12">
        <v>79.444000000000003</v>
      </c>
      <c r="H58" s="12"/>
    </row>
    <row r="59" spans="1:8" s="15" customFormat="1" ht="21" customHeight="1">
      <c r="A59" s="35"/>
      <c r="B59" s="8" t="s">
        <v>227</v>
      </c>
      <c r="C59" s="12">
        <v>81.739999999999995</v>
      </c>
      <c r="D59" s="12">
        <f t="shared" si="0"/>
        <v>16.347999999999999</v>
      </c>
      <c r="E59" s="12">
        <f>IF(C59&lt;80,0,VLOOKUP($B59,[1]上微型课成绩统分表!$C$5:$E$168,3,))</f>
        <v>78.2</v>
      </c>
      <c r="F59" s="12">
        <f t="shared" si="1"/>
        <v>62.56</v>
      </c>
      <c r="G59" s="12">
        <v>78.908000000000001</v>
      </c>
      <c r="H59" s="12"/>
    </row>
    <row r="60" spans="1:8" s="15" customFormat="1" ht="21" customHeight="1">
      <c r="A60" s="35"/>
      <c r="B60" s="8" t="s">
        <v>228</v>
      </c>
      <c r="C60" s="12">
        <v>82.3</v>
      </c>
      <c r="D60" s="12">
        <f t="shared" si="0"/>
        <v>16.46</v>
      </c>
      <c r="E60" s="12">
        <f>IF(C60&lt;80,0,VLOOKUP($B60,[1]上微型课成绩统分表!$C$5:$E$168,3,))</f>
        <v>78.06</v>
      </c>
      <c r="F60" s="12">
        <f t="shared" si="1"/>
        <v>62.448000000000008</v>
      </c>
      <c r="G60" s="12">
        <v>78.908000000000001</v>
      </c>
      <c r="H60" s="12"/>
    </row>
    <row r="61" spans="1:8" s="15" customFormat="1" ht="21" customHeight="1">
      <c r="A61" s="35"/>
      <c r="B61" s="8" t="s">
        <v>229</v>
      </c>
      <c r="C61" s="12">
        <v>83.52</v>
      </c>
      <c r="D61" s="12">
        <f t="shared" si="0"/>
        <v>16.704000000000001</v>
      </c>
      <c r="E61" s="12">
        <f>IF(C61&lt;80,0,VLOOKUP($B61,[1]上微型课成绩统分表!$C$5:$E$168,3,))</f>
        <v>76.599999999999994</v>
      </c>
      <c r="F61" s="12">
        <f t="shared" si="1"/>
        <v>61.28</v>
      </c>
      <c r="G61" s="12">
        <v>77.983999999999995</v>
      </c>
      <c r="H61" s="12"/>
    </row>
    <row r="62" spans="1:8" s="15" customFormat="1" ht="21" customHeight="1">
      <c r="A62" s="35"/>
      <c r="B62" s="17" t="s">
        <v>230</v>
      </c>
      <c r="C62" s="19">
        <v>80</v>
      </c>
      <c r="D62" s="19">
        <v>16</v>
      </c>
      <c r="E62" s="19">
        <v>77.400000000000006</v>
      </c>
      <c r="F62" s="19">
        <v>61.92</v>
      </c>
      <c r="G62" s="19">
        <v>77.92</v>
      </c>
      <c r="H62" s="8"/>
    </row>
    <row r="63" spans="1:8" s="15" customFormat="1" ht="21" customHeight="1">
      <c r="A63" s="35"/>
      <c r="B63" s="8" t="s">
        <v>231</v>
      </c>
      <c r="C63" s="12">
        <v>80.2</v>
      </c>
      <c r="D63" s="12">
        <f>C63*0.2</f>
        <v>16.040000000000003</v>
      </c>
      <c r="E63" s="12">
        <f>IF(C63&lt;80,0,VLOOKUP($B63,[1]上微型课成绩统分表!$C$5:$E$168,3,))</f>
        <v>74.459999999999994</v>
      </c>
      <c r="F63" s="12">
        <f>E63*0.8</f>
        <v>59.567999999999998</v>
      </c>
      <c r="G63" s="12">
        <v>75.608000000000004</v>
      </c>
      <c r="H63" s="12"/>
    </row>
    <row r="64" spans="1:8" s="15" customFormat="1" ht="21" customHeight="1">
      <c r="A64" s="35"/>
      <c r="B64" s="8" t="s">
        <v>232</v>
      </c>
      <c r="C64" s="12">
        <v>80.8</v>
      </c>
      <c r="D64" s="12">
        <f>C64*0.2</f>
        <v>16.16</v>
      </c>
      <c r="E64" s="12">
        <v>0</v>
      </c>
      <c r="F64" s="12">
        <f>E64*0.8</f>
        <v>0</v>
      </c>
      <c r="G64" s="12">
        <v>16.16</v>
      </c>
      <c r="H64" s="12"/>
    </row>
    <row r="65" spans="1:8" s="15" customFormat="1" ht="21" customHeight="1">
      <c r="A65" s="35"/>
      <c r="B65" s="17" t="s">
        <v>233</v>
      </c>
      <c r="C65" s="19">
        <v>79.959999999999994</v>
      </c>
      <c r="D65" s="19">
        <v>15.992000000000001</v>
      </c>
      <c r="E65" s="19">
        <v>0</v>
      </c>
      <c r="F65" s="19">
        <v>0</v>
      </c>
      <c r="G65" s="19">
        <v>15.992000000000001</v>
      </c>
      <c r="H65" s="11"/>
    </row>
    <row r="66" spans="1:8" s="15" customFormat="1" ht="21" customHeight="1">
      <c r="A66" s="35"/>
      <c r="B66" s="17" t="s">
        <v>234</v>
      </c>
      <c r="C66" s="19">
        <v>79.8</v>
      </c>
      <c r="D66" s="19">
        <v>15.96</v>
      </c>
      <c r="E66" s="19">
        <v>0</v>
      </c>
      <c r="F66" s="19">
        <v>0</v>
      </c>
      <c r="G66" s="19">
        <v>15.96</v>
      </c>
      <c r="H66" s="8"/>
    </row>
    <row r="67" spans="1:8" s="15" customFormat="1" ht="21" customHeight="1">
      <c r="A67" s="35"/>
      <c r="B67" s="8" t="s">
        <v>235</v>
      </c>
      <c r="C67" s="12">
        <v>79.42</v>
      </c>
      <c r="D67" s="12">
        <v>15.884</v>
      </c>
      <c r="E67" s="19">
        <v>0</v>
      </c>
      <c r="F67" s="19">
        <v>0</v>
      </c>
      <c r="G67" s="12">
        <v>15.884</v>
      </c>
      <c r="H67" s="8"/>
    </row>
    <row r="68" spans="1:8" s="15" customFormat="1" ht="21" customHeight="1">
      <c r="A68" s="35"/>
      <c r="B68" s="17" t="s">
        <v>236</v>
      </c>
      <c r="C68" s="19">
        <v>79.400000000000006</v>
      </c>
      <c r="D68" s="19">
        <v>15.88</v>
      </c>
      <c r="E68" s="19">
        <v>0</v>
      </c>
      <c r="F68" s="19">
        <v>0</v>
      </c>
      <c r="G68" s="19">
        <v>15.88</v>
      </c>
      <c r="H68" s="8"/>
    </row>
    <row r="69" spans="1:8" s="15" customFormat="1" ht="21" customHeight="1">
      <c r="A69" s="35"/>
      <c r="B69" s="8" t="s">
        <v>237</v>
      </c>
      <c r="C69" s="12">
        <v>79.28</v>
      </c>
      <c r="D69" s="12">
        <f>C69*20%</f>
        <v>15.856000000000002</v>
      </c>
      <c r="E69" s="12">
        <f>IF(C69&lt;80,0,VLOOKUP($B69,[1]上微型课成绩统分表!$C$5:$E$168,3,))</f>
        <v>0</v>
      </c>
      <c r="F69" s="12">
        <f>E69*0.8</f>
        <v>0</v>
      </c>
      <c r="G69" s="12">
        <v>15.856</v>
      </c>
      <c r="H69" s="11"/>
    </row>
    <row r="70" spans="1:8" s="15" customFormat="1" ht="21" customHeight="1">
      <c r="A70" s="35"/>
      <c r="B70" s="17" t="s">
        <v>238</v>
      </c>
      <c r="C70" s="19">
        <v>79</v>
      </c>
      <c r="D70" s="19">
        <v>15.8</v>
      </c>
      <c r="E70" s="19">
        <v>0</v>
      </c>
      <c r="F70" s="19">
        <v>0</v>
      </c>
      <c r="G70" s="19">
        <v>15.8</v>
      </c>
      <c r="H70" s="11"/>
    </row>
    <row r="71" spans="1:8" s="15" customFormat="1" ht="21" customHeight="1">
      <c r="A71" s="35"/>
      <c r="B71" s="8" t="s">
        <v>239</v>
      </c>
      <c r="C71" s="12">
        <v>78.94</v>
      </c>
      <c r="D71" s="12">
        <f>C71*0.2</f>
        <v>15.788</v>
      </c>
      <c r="E71" s="12">
        <f>IF(C71&lt;80,0,VLOOKUP($B71,[1]上微型课成绩统分表!$C$5:$E$168,3,))</f>
        <v>0</v>
      </c>
      <c r="F71" s="12">
        <f>E71*0.8</f>
        <v>0</v>
      </c>
      <c r="G71" s="12">
        <v>15.788</v>
      </c>
      <c r="H71" s="12"/>
    </row>
    <row r="72" spans="1:8" s="15" customFormat="1" ht="21" customHeight="1">
      <c r="A72" s="35"/>
      <c r="B72" s="8" t="s">
        <v>240</v>
      </c>
      <c r="C72" s="12">
        <v>78.88</v>
      </c>
      <c r="D72" s="12">
        <v>15.776</v>
      </c>
      <c r="E72" s="12">
        <f>IF(C72&lt;80,0,VLOOKUP($B72,[1]上微型课成绩统分表!$C$5:$E$168,3,))</f>
        <v>0</v>
      </c>
      <c r="F72" s="12">
        <f>IF(D72&lt;80,0,VLOOKUP($B72,[1]上微型课成绩统分表!$C$5:$E$168,3,))</f>
        <v>0</v>
      </c>
      <c r="G72" s="12">
        <v>15.776</v>
      </c>
      <c r="H72" s="8"/>
    </row>
    <row r="73" spans="1:8" s="15" customFormat="1" ht="21" customHeight="1">
      <c r="A73" s="35"/>
      <c r="B73" s="8" t="s">
        <v>241</v>
      </c>
      <c r="C73" s="12">
        <v>78.7</v>
      </c>
      <c r="D73" s="12">
        <f>C73*0.2</f>
        <v>15.740000000000002</v>
      </c>
      <c r="E73" s="12">
        <f>IF(C73&lt;80,0,VLOOKUP($B73,[1]上微型课成绩统分表!$C$5:$E$168,3,))</f>
        <v>0</v>
      </c>
      <c r="F73" s="12">
        <f t="shared" ref="F73:F83" si="2">E73*0.8</f>
        <v>0</v>
      </c>
      <c r="G73" s="12">
        <v>15.74</v>
      </c>
      <c r="H73" s="12"/>
    </row>
    <row r="74" spans="1:8" s="15" customFormat="1" ht="21" customHeight="1">
      <c r="A74" s="35"/>
      <c r="B74" s="8" t="s">
        <v>242</v>
      </c>
      <c r="C74" s="12">
        <v>78.28</v>
      </c>
      <c r="D74" s="12">
        <f>C74*20%</f>
        <v>15.656000000000001</v>
      </c>
      <c r="E74" s="12">
        <f>IF(C74&lt;80,0,VLOOKUP($B74,[1]上微型课成绩统分表!$C$5:$E$168,3,))</f>
        <v>0</v>
      </c>
      <c r="F74" s="12">
        <f t="shared" si="2"/>
        <v>0</v>
      </c>
      <c r="G74" s="12">
        <v>15.656000000000001</v>
      </c>
      <c r="H74" s="11"/>
    </row>
    <row r="75" spans="1:8" s="15" customFormat="1" ht="21" customHeight="1">
      <c r="A75" s="35"/>
      <c r="B75" s="8" t="s">
        <v>243</v>
      </c>
      <c r="C75" s="12">
        <v>78.040000000000006</v>
      </c>
      <c r="D75" s="12">
        <f>C75*20%</f>
        <v>15.608000000000002</v>
      </c>
      <c r="E75" s="12">
        <f>IF(C75&lt;80,0,VLOOKUP($B75,[1]上微型课成绩统分表!$C$5:$E$168,3,))</f>
        <v>0</v>
      </c>
      <c r="F75" s="12">
        <f t="shared" si="2"/>
        <v>0</v>
      </c>
      <c r="G75" s="12">
        <v>15.608000000000001</v>
      </c>
      <c r="H75" s="11"/>
    </row>
    <row r="76" spans="1:8" s="15" customFormat="1" ht="21" customHeight="1">
      <c r="A76" s="35"/>
      <c r="B76" s="8" t="s">
        <v>244</v>
      </c>
      <c r="C76" s="12">
        <v>77.959999999999994</v>
      </c>
      <c r="D76" s="12">
        <f>C76*0.2</f>
        <v>15.591999999999999</v>
      </c>
      <c r="E76" s="12">
        <f>IF(C76&lt;80,0,VLOOKUP($B76,[1]上微型课成绩统分表!$C$5:$E$168,3,))</f>
        <v>0</v>
      </c>
      <c r="F76" s="12">
        <f t="shared" si="2"/>
        <v>0</v>
      </c>
      <c r="G76" s="12">
        <v>15.592000000000001</v>
      </c>
      <c r="H76" s="12"/>
    </row>
    <row r="77" spans="1:8" s="15" customFormat="1" ht="21" customHeight="1">
      <c r="A77" s="35"/>
      <c r="B77" s="8" t="s">
        <v>245</v>
      </c>
      <c r="C77" s="12">
        <v>77.900000000000006</v>
      </c>
      <c r="D77" s="12">
        <f>C77*20%</f>
        <v>15.580000000000002</v>
      </c>
      <c r="E77" s="12">
        <f>IF(C77&lt;80,0,VLOOKUP($B77,[1]上微型课成绩统分表!$C$5:$E$168,3,))</f>
        <v>0</v>
      </c>
      <c r="F77" s="12">
        <f t="shared" si="2"/>
        <v>0</v>
      </c>
      <c r="G77" s="12">
        <v>15.58</v>
      </c>
      <c r="H77" s="11"/>
    </row>
    <row r="78" spans="1:8" s="15" customFormat="1" ht="21" customHeight="1">
      <c r="A78" s="35"/>
      <c r="B78" s="8" t="s">
        <v>246</v>
      </c>
      <c r="C78" s="12">
        <v>77.8</v>
      </c>
      <c r="D78" s="12">
        <f>C78*20%</f>
        <v>15.56</v>
      </c>
      <c r="E78" s="12">
        <f>IF(C78&lt;80,0,VLOOKUP($B78,[1]上微型课成绩统分表!$C$5:$E$168,3,))</f>
        <v>0</v>
      </c>
      <c r="F78" s="12">
        <f t="shared" si="2"/>
        <v>0</v>
      </c>
      <c r="G78" s="12">
        <v>15.56</v>
      </c>
      <c r="H78" s="11"/>
    </row>
    <row r="79" spans="1:8" s="15" customFormat="1" ht="21" customHeight="1">
      <c r="A79" s="35"/>
      <c r="B79" s="8" t="s">
        <v>247</v>
      </c>
      <c r="C79" s="12">
        <v>77.040000000000006</v>
      </c>
      <c r="D79" s="12">
        <f>C79*0.2</f>
        <v>15.408000000000001</v>
      </c>
      <c r="E79" s="12">
        <f>IF(C79&lt;80,0,VLOOKUP($B79,[1]上微型课成绩统分表!$C$5:$E$168,3,))</f>
        <v>0</v>
      </c>
      <c r="F79" s="12">
        <f t="shared" si="2"/>
        <v>0</v>
      </c>
      <c r="G79" s="12">
        <v>15.407999999999999</v>
      </c>
      <c r="H79" s="12"/>
    </row>
    <row r="80" spans="1:8" s="15" customFormat="1" ht="21" customHeight="1">
      <c r="A80" s="35"/>
      <c r="B80" s="8" t="s">
        <v>248</v>
      </c>
      <c r="C80" s="12">
        <v>77.040000000000006</v>
      </c>
      <c r="D80" s="12">
        <f>C80*0.2</f>
        <v>15.408000000000001</v>
      </c>
      <c r="E80" s="12">
        <f>IF(C80&lt;80,0,VLOOKUP($B80,[1]上微型课成绩统分表!$C$5:$E$168,3,))</f>
        <v>0</v>
      </c>
      <c r="F80" s="12">
        <f t="shared" si="2"/>
        <v>0</v>
      </c>
      <c r="G80" s="12">
        <v>15.407999999999999</v>
      </c>
      <c r="H80" s="12"/>
    </row>
    <row r="81" spans="1:8" s="15" customFormat="1" ht="21" customHeight="1">
      <c r="A81" s="35"/>
      <c r="B81" s="8" t="s">
        <v>249</v>
      </c>
      <c r="C81" s="12">
        <v>76.599999999999994</v>
      </c>
      <c r="D81" s="12">
        <f>C81*0.2</f>
        <v>15.32</v>
      </c>
      <c r="E81" s="12">
        <f>IF(C81&lt;80,0,VLOOKUP($B81,[1]上微型课成绩统分表!$C$5:$E$168,3,))</f>
        <v>0</v>
      </c>
      <c r="F81" s="12">
        <f t="shared" si="2"/>
        <v>0</v>
      </c>
      <c r="G81" s="12">
        <v>15.32</v>
      </c>
      <c r="H81" s="12"/>
    </row>
    <row r="82" spans="1:8" s="15" customFormat="1" ht="21" customHeight="1">
      <c r="A82" s="35"/>
      <c r="B82" s="8" t="s">
        <v>250</v>
      </c>
      <c r="C82" s="12">
        <v>76.400000000000006</v>
      </c>
      <c r="D82" s="12">
        <f>C82*20%</f>
        <v>15.280000000000001</v>
      </c>
      <c r="E82" s="12">
        <f>IF(C82&lt;80,0,VLOOKUP($B82,[1]上微型课成绩统分表!$C$5:$E$168,3,))</f>
        <v>0</v>
      </c>
      <c r="F82" s="12">
        <f t="shared" si="2"/>
        <v>0</v>
      </c>
      <c r="G82" s="12">
        <v>15.28</v>
      </c>
      <c r="H82" s="11"/>
    </row>
    <row r="83" spans="1:8" s="15" customFormat="1" ht="21" customHeight="1">
      <c r="A83" s="35"/>
      <c r="B83" s="8" t="s">
        <v>251</v>
      </c>
      <c r="C83" s="12">
        <v>75.8</v>
      </c>
      <c r="D83" s="12">
        <f>C83*0.2</f>
        <v>15.16</v>
      </c>
      <c r="E83" s="12">
        <f>IF(C83&lt;80,0,VLOOKUP($B83,[1]上微型课成绩统分表!$C$5:$E$168,3,))</f>
        <v>0</v>
      </c>
      <c r="F83" s="12">
        <f t="shared" si="2"/>
        <v>0</v>
      </c>
      <c r="G83" s="12">
        <v>15.16</v>
      </c>
      <c r="H83" s="12"/>
    </row>
    <row r="84" spans="1:8" s="15" customFormat="1" ht="21" customHeight="1">
      <c r="A84" s="35"/>
      <c r="B84" s="17" t="s">
        <v>252</v>
      </c>
      <c r="C84" s="19">
        <v>74.8</v>
      </c>
      <c r="D84" s="19">
        <v>14.96</v>
      </c>
      <c r="E84" s="19">
        <v>0</v>
      </c>
      <c r="F84" s="19">
        <v>0</v>
      </c>
      <c r="G84" s="19">
        <v>14.96</v>
      </c>
      <c r="H84" s="11"/>
    </row>
    <row r="85" spans="1:8" s="15" customFormat="1" ht="21" customHeight="1">
      <c r="A85" s="35"/>
      <c r="B85" s="8" t="s">
        <v>253</v>
      </c>
      <c r="C85" s="12"/>
      <c r="D85" s="12"/>
      <c r="E85" s="12"/>
      <c r="F85" s="12"/>
      <c r="G85" s="12"/>
      <c r="H85" s="12" t="s">
        <v>197</v>
      </c>
    </row>
    <row r="86" spans="1:8" s="15" customFormat="1" ht="21" customHeight="1">
      <c r="A86" s="35"/>
      <c r="B86" s="8" t="s">
        <v>254</v>
      </c>
      <c r="C86" s="12"/>
      <c r="D86" s="12"/>
      <c r="E86" s="12"/>
      <c r="F86" s="12"/>
      <c r="G86" s="12"/>
      <c r="H86" s="12" t="s">
        <v>197</v>
      </c>
    </row>
    <row r="87" spans="1:8" s="15" customFormat="1" ht="21" customHeight="1">
      <c r="A87" s="35"/>
      <c r="B87" s="8" t="s">
        <v>255</v>
      </c>
      <c r="C87" s="12"/>
      <c r="D87" s="12"/>
      <c r="E87" s="12"/>
      <c r="F87" s="12"/>
      <c r="G87" s="12"/>
      <c r="H87" s="12" t="s">
        <v>197</v>
      </c>
    </row>
    <row r="88" spans="1:8" s="15" customFormat="1" ht="21" customHeight="1">
      <c r="A88" s="35"/>
      <c r="B88" s="8" t="s">
        <v>256</v>
      </c>
      <c r="C88" s="12"/>
      <c r="D88" s="12"/>
      <c r="E88" s="12"/>
      <c r="F88" s="12"/>
      <c r="G88" s="12"/>
      <c r="H88" s="12" t="s">
        <v>197</v>
      </c>
    </row>
    <row r="89" spans="1:8" s="15" customFormat="1" ht="21" customHeight="1">
      <c r="A89" s="35"/>
      <c r="B89" s="8" t="s">
        <v>257</v>
      </c>
      <c r="C89" s="12"/>
      <c r="D89" s="12"/>
      <c r="E89" s="12"/>
      <c r="F89" s="12"/>
      <c r="G89" s="12"/>
      <c r="H89" s="12" t="s">
        <v>197</v>
      </c>
    </row>
    <row r="90" spans="1:8" s="15" customFormat="1" ht="21" customHeight="1">
      <c r="A90" s="35"/>
      <c r="B90" s="8" t="s">
        <v>258</v>
      </c>
      <c r="C90" s="12"/>
      <c r="D90" s="12"/>
      <c r="E90" s="12"/>
      <c r="F90" s="12"/>
      <c r="G90" s="12"/>
      <c r="H90" s="12" t="s">
        <v>197</v>
      </c>
    </row>
    <row r="91" spans="1:8" s="15" customFormat="1" ht="21" customHeight="1">
      <c r="A91" s="35"/>
      <c r="B91" s="8" t="s">
        <v>259</v>
      </c>
      <c r="C91" s="12"/>
      <c r="D91" s="12"/>
      <c r="E91" s="12"/>
      <c r="F91" s="12"/>
      <c r="G91" s="12"/>
      <c r="H91" s="12" t="s">
        <v>197</v>
      </c>
    </row>
    <row r="92" spans="1:8" s="15" customFormat="1" ht="21" customHeight="1">
      <c r="A92" s="36"/>
      <c r="B92" s="8" t="s">
        <v>260</v>
      </c>
      <c r="C92" s="12"/>
      <c r="D92" s="12"/>
      <c r="E92" s="12"/>
      <c r="F92" s="12"/>
      <c r="G92" s="12"/>
      <c r="H92" s="12" t="s">
        <v>197</v>
      </c>
    </row>
    <row r="93" spans="1:8" s="15" customFormat="1" ht="21" customHeight="1">
      <c r="A93" s="31" t="s">
        <v>19</v>
      </c>
      <c r="B93" s="17" t="s">
        <v>20</v>
      </c>
      <c r="C93" s="19">
        <v>85.2</v>
      </c>
      <c r="D93" s="19">
        <v>17.04</v>
      </c>
      <c r="E93" s="19">
        <v>86.68</v>
      </c>
      <c r="F93" s="19">
        <v>69.343999999999994</v>
      </c>
      <c r="G93" s="19">
        <v>86.384</v>
      </c>
      <c r="H93" s="8"/>
    </row>
    <row r="94" spans="1:8" s="15" customFormat="1" ht="21" customHeight="1">
      <c r="A94" s="32"/>
      <c r="B94" s="8" t="s">
        <v>21</v>
      </c>
      <c r="C94" s="12">
        <v>80.58</v>
      </c>
      <c r="D94" s="12">
        <f>C94*0.2</f>
        <v>16.116</v>
      </c>
      <c r="E94" s="12">
        <f>IF(C94&lt;80,0,VLOOKUP($B94,[1]上微型课成绩统分表!$C$5:$E$168,3,))</f>
        <v>87.6</v>
      </c>
      <c r="F94" s="12">
        <f>E94*0.8</f>
        <v>70.08</v>
      </c>
      <c r="G94" s="12">
        <v>86.195999999999998</v>
      </c>
      <c r="H94" s="12"/>
    </row>
    <row r="95" spans="1:8" s="15" customFormat="1" ht="21" customHeight="1">
      <c r="A95" s="32"/>
      <c r="B95" s="8" t="s">
        <v>261</v>
      </c>
      <c r="C95" s="12">
        <v>83</v>
      </c>
      <c r="D95" s="12">
        <f>C95*0.2</f>
        <v>16.600000000000001</v>
      </c>
      <c r="E95" s="12">
        <f>IF(C95&lt;80,0,VLOOKUP($B95,[1]上微型课成绩统分表!$C$5:$E$168,3,))</f>
        <v>84.92</v>
      </c>
      <c r="F95" s="12">
        <f>E95*0.8</f>
        <v>67.936000000000007</v>
      </c>
      <c r="G95" s="12">
        <v>84.536000000000001</v>
      </c>
      <c r="H95" s="12"/>
    </row>
    <row r="96" spans="1:8" s="15" customFormat="1" ht="21" customHeight="1">
      <c r="A96" s="32"/>
      <c r="B96" s="17" t="s">
        <v>262</v>
      </c>
      <c r="C96" s="19">
        <v>87</v>
      </c>
      <c r="D96" s="19">
        <v>17.399999999999999</v>
      </c>
      <c r="E96" s="19">
        <v>83.74</v>
      </c>
      <c r="F96" s="19">
        <v>66.992000000000004</v>
      </c>
      <c r="G96" s="19">
        <v>84.391999999999996</v>
      </c>
      <c r="H96" s="8"/>
    </row>
    <row r="97" spans="1:8" s="15" customFormat="1" ht="21" customHeight="1">
      <c r="A97" s="32"/>
      <c r="B97" s="17" t="s">
        <v>263</v>
      </c>
      <c r="C97" s="19">
        <v>85.8</v>
      </c>
      <c r="D97" s="19">
        <v>17.16</v>
      </c>
      <c r="E97" s="19">
        <v>83.7</v>
      </c>
      <c r="F97" s="19">
        <v>66.959999999999994</v>
      </c>
      <c r="G97" s="19">
        <v>84.12</v>
      </c>
      <c r="H97" s="8"/>
    </row>
    <row r="98" spans="1:8" s="15" customFormat="1" ht="21" customHeight="1">
      <c r="A98" s="32"/>
      <c r="B98" s="8" t="s">
        <v>264</v>
      </c>
      <c r="C98" s="12">
        <v>80.8</v>
      </c>
      <c r="D98" s="12">
        <f>C98*0.2</f>
        <v>16.16</v>
      </c>
      <c r="E98" s="12">
        <f>IF(C98&lt;80,0,VLOOKUP($B98,[1]上微型课成绩统分表!$C$5:$E$168,3,))</f>
        <v>84.32</v>
      </c>
      <c r="F98" s="12">
        <f>E98*0.8</f>
        <v>67.456000000000003</v>
      </c>
      <c r="G98" s="12">
        <v>83.616</v>
      </c>
      <c r="H98" s="12"/>
    </row>
    <row r="99" spans="1:8" s="15" customFormat="1" ht="21" customHeight="1">
      <c r="A99" s="32"/>
      <c r="B99" s="8" t="s">
        <v>265</v>
      </c>
      <c r="C99" s="12">
        <v>82.64</v>
      </c>
      <c r="D99" s="12">
        <f>C99*20%</f>
        <v>16.528000000000002</v>
      </c>
      <c r="E99" s="12">
        <v>82.92</v>
      </c>
      <c r="F99" s="12">
        <f>E99*80%</f>
        <v>66.335999999999999</v>
      </c>
      <c r="G99" s="12">
        <v>82.864000000000004</v>
      </c>
      <c r="H99" s="11"/>
    </row>
    <row r="100" spans="1:8" s="15" customFormat="1" ht="21" customHeight="1">
      <c r="A100" s="32"/>
      <c r="B100" s="8" t="s">
        <v>266</v>
      </c>
      <c r="C100" s="12">
        <v>80.239999999999995</v>
      </c>
      <c r="D100" s="12">
        <f>C100*0.2</f>
        <v>16.047999999999998</v>
      </c>
      <c r="E100" s="12">
        <f>IF(C100&lt;80,0,VLOOKUP($B100,[1]上微型课成绩统分表!$C$5:$E$168,3,))</f>
        <v>81.319999999999993</v>
      </c>
      <c r="F100" s="12">
        <f>E100*0.8</f>
        <v>65.055999999999997</v>
      </c>
      <c r="G100" s="12">
        <v>81.103999999999999</v>
      </c>
      <c r="H100" s="12"/>
    </row>
    <row r="101" spans="1:8" s="15" customFormat="1" ht="21" customHeight="1">
      <c r="A101" s="32"/>
      <c r="B101" s="8" t="s">
        <v>267</v>
      </c>
      <c r="C101" s="12">
        <v>81.12</v>
      </c>
      <c r="D101" s="12">
        <f>C101*0.2</f>
        <v>16.224</v>
      </c>
      <c r="E101" s="12">
        <f>IF(C101&lt;80,0,VLOOKUP($B101,[1]上微型课成绩统分表!$C$5:$E$168,3,))</f>
        <v>79</v>
      </c>
      <c r="F101" s="12">
        <f>E101*0.8</f>
        <v>63.2</v>
      </c>
      <c r="G101" s="12">
        <v>79.424000000000007</v>
      </c>
      <c r="H101" s="12"/>
    </row>
    <row r="102" spans="1:8" s="15" customFormat="1" ht="21" customHeight="1">
      <c r="A102" s="32"/>
      <c r="B102" s="8" t="s">
        <v>268</v>
      </c>
      <c r="C102" s="12">
        <v>80.94</v>
      </c>
      <c r="D102" s="12">
        <f>C102*0.2</f>
        <v>16.187999999999999</v>
      </c>
      <c r="E102" s="12">
        <f>IF(C102&lt;80,0,VLOOKUP($B102,[1]上微型课成绩统分表!$C$5:$E$168,3,))</f>
        <v>77.040000000000006</v>
      </c>
      <c r="F102" s="12">
        <f>E102*0.8</f>
        <v>61.632000000000005</v>
      </c>
      <c r="G102" s="12">
        <v>77.819999999999993</v>
      </c>
      <c r="H102" s="12"/>
    </row>
    <row r="103" spans="1:8" s="15" customFormat="1" ht="21" customHeight="1">
      <c r="A103" s="32"/>
      <c r="B103" s="17" t="s">
        <v>269</v>
      </c>
      <c r="C103" s="19">
        <v>81.599999999999994</v>
      </c>
      <c r="D103" s="19">
        <v>16.32</v>
      </c>
      <c r="E103" s="19">
        <v>76.16</v>
      </c>
      <c r="F103" s="19">
        <v>60.927999999999997</v>
      </c>
      <c r="G103" s="19">
        <v>77.248000000000005</v>
      </c>
      <c r="H103" s="11"/>
    </row>
    <row r="104" spans="1:8" s="15" customFormat="1" ht="21" customHeight="1">
      <c r="A104" s="32"/>
      <c r="B104" s="17" t="s">
        <v>270</v>
      </c>
      <c r="C104" s="19">
        <v>80.599999999999994</v>
      </c>
      <c r="D104" s="19">
        <v>16.12</v>
      </c>
      <c r="E104" s="19">
        <v>71.8</v>
      </c>
      <c r="F104" s="19">
        <v>57.44</v>
      </c>
      <c r="G104" s="19">
        <v>73.56</v>
      </c>
      <c r="H104" s="8"/>
    </row>
    <row r="105" spans="1:8" s="15" customFormat="1" ht="21" customHeight="1">
      <c r="A105" s="32"/>
      <c r="B105" s="8" t="s">
        <v>271</v>
      </c>
      <c r="C105" s="12">
        <v>79.040000000000006</v>
      </c>
      <c r="D105" s="12">
        <f>C105*0.2</f>
        <v>15.808000000000002</v>
      </c>
      <c r="E105" s="12">
        <f>IF(C105&lt;80,0,VLOOKUP($B105,[1]上微型课成绩统分表!$C$5:$E$168,3,))</f>
        <v>0</v>
      </c>
      <c r="F105" s="12">
        <f t="shared" ref="F105:F110" si="3">E105*0.8</f>
        <v>0</v>
      </c>
      <c r="G105" s="12">
        <v>15.808</v>
      </c>
      <c r="H105" s="12"/>
    </row>
    <row r="106" spans="1:8" s="15" customFormat="1" ht="21" customHeight="1">
      <c r="A106" s="32"/>
      <c r="B106" s="8" t="s">
        <v>272</v>
      </c>
      <c r="C106" s="12">
        <v>78.88</v>
      </c>
      <c r="D106" s="12">
        <v>15.776</v>
      </c>
      <c r="E106" s="12">
        <f>IF(C106&lt;80,0,VLOOKUP($B106,[1]上微型课成绩统分表!$C$5:$E$168,3,))</f>
        <v>0</v>
      </c>
      <c r="F106" s="12">
        <f t="shared" si="3"/>
        <v>0</v>
      </c>
      <c r="G106" s="12">
        <v>15.776</v>
      </c>
      <c r="H106" s="8"/>
    </row>
    <row r="107" spans="1:8" s="15" customFormat="1" ht="21" customHeight="1">
      <c r="A107" s="32"/>
      <c r="B107" s="8" t="s">
        <v>273</v>
      </c>
      <c r="C107" s="12">
        <v>78.84</v>
      </c>
      <c r="D107" s="12">
        <f>C107*20%</f>
        <v>15.768000000000001</v>
      </c>
      <c r="E107" s="12">
        <f>IF(C107&lt;80,0,VLOOKUP($B107,[1]上微型课成绩统分表!$C$5:$E$168,3,))</f>
        <v>0</v>
      </c>
      <c r="F107" s="12">
        <f t="shared" si="3"/>
        <v>0</v>
      </c>
      <c r="G107" s="12">
        <v>15.768000000000001</v>
      </c>
      <c r="H107" s="11"/>
    </row>
    <row r="108" spans="1:8" s="15" customFormat="1" ht="21" customHeight="1">
      <c r="A108" s="32"/>
      <c r="B108" s="8" t="s">
        <v>274</v>
      </c>
      <c r="C108" s="12">
        <v>78.7</v>
      </c>
      <c r="D108" s="12">
        <f>C108*0.2</f>
        <v>15.740000000000002</v>
      </c>
      <c r="E108" s="12">
        <f>IF(C108&lt;80,0,VLOOKUP($B108,[1]上微型课成绩统分表!$C$5:$E$168,3,))</f>
        <v>0</v>
      </c>
      <c r="F108" s="12">
        <f t="shared" si="3"/>
        <v>0</v>
      </c>
      <c r="G108" s="12">
        <v>15.74</v>
      </c>
      <c r="H108" s="12"/>
    </row>
    <row r="109" spans="1:8" s="15" customFormat="1" ht="21" customHeight="1">
      <c r="A109" s="32"/>
      <c r="B109" s="8" t="s">
        <v>275</v>
      </c>
      <c r="C109" s="12">
        <v>78.38</v>
      </c>
      <c r="D109" s="12">
        <f>C109*0.2</f>
        <v>15.676</v>
      </c>
      <c r="E109" s="12">
        <f>IF(C109&lt;80,0,VLOOKUP($B109,[1]上微型课成绩统分表!$C$5:$E$168,3,))</f>
        <v>0</v>
      </c>
      <c r="F109" s="12">
        <f t="shared" si="3"/>
        <v>0</v>
      </c>
      <c r="G109" s="12">
        <v>15.676</v>
      </c>
      <c r="H109" s="12"/>
    </row>
    <row r="110" spans="1:8" s="15" customFormat="1" ht="21" customHeight="1">
      <c r="A110" s="32"/>
      <c r="B110" s="8" t="s">
        <v>276</v>
      </c>
      <c r="C110" s="12">
        <v>77.8</v>
      </c>
      <c r="D110" s="12">
        <f>C110*0.2</f>
        <v>15.56</v>
      </c>
      <c r="E110" s="12">
        <f>IF(C110&lt;80,0,VLOOKUP($B110,[1]上微型课成绩统分表!$C$5:$E$168,3,))</f>
        <v>0</v>
      </c>
      <c r="F110" s="12">
        <f t="shared" si="3"/>
        <v>0</v>
      </c>
      <c r="G110" s="12">
        <v>15.56</v>
      </c>
      <c r="H110" s="12"/>
    </row>
    <row r="111" spans="1:8" s="15" customFormat="1" ht="21" customHeight="1">
      <c r="A111" s="33"/>
      <c r="B111" s="17" t="s">
        <v>277</v>
      </c>
      <c r="C111" s="19">
        <v>76.8</v>
      </c>
      <c r="D111" s="19">
        <v>15.36</v>
      </c>
      <c r="E111" s="19">
        <v>0</v>
      </c>
      <c r="F111" s="19">
        <v>0</v>
      </c>
      <c r="G111" s="19">
        <v>15.36</v>
      </c>
      <c r="H111" s="8"/>
    </row>
    <row r="112" spans="1:8" s="15" customFormat="1" ht="21" customHeight="1">
      <c r="A112" s="28" t="s">
        <v>22</v>
      </c>
      <c r="B112" s="8" t="s">
        <v>23</v>
      </c>
      <c r="C112" s="12">
        <v>83.32</v>
      </c>
      <c r="D112" s="12">
        <f>C112*0.2</f>
        <v>16.663999999999998</v>
      </c>
      <c r="E112" s="12">
        <f>IF(C112&lt;80,0,VLOOKUP($B112,[1]上微型课成绩统分表!$C$5:$E$168,3,))</f>
        <v>86.58</v>
      </c>
      <c r="F112" s="12">
        <f>E112*0.8</f>
        <v>69.263999999999996</v>
      </c>
      <c r="G112" s="12">
        <v>85.927999999999997</v>
      </c>
      <c r="H112" s="12"/>
    </row>
    <row r="113" spans="1:8" s="15" customFormat="1" ht="21" customHeight="1">
      <c r="A113" s="29"/>
      <c r="B113" s="17" t="s">
        <v>24</v>
      </c>
      <c r="C113" s="19">
        <v>80</v>
      </c>
      <c r="D113" s="19">
        <v>16</v>
      </c>
      <c r="E113" s="19">
        <v>85.92</v>
      </c>
      <c r="F113" s="19">
        <v>68.736000000000004</v>
      </c>
      <c r="G113" s="19">
        <v>84.736000000000004</v>
      </c>
      <c r="H113" s="11"/>
    </row>
    <row r="114" spans="1:8" s="15" customFormat="1" ht="21" customHeight="1">
      <c r="A114" s="29"/>
      <c r="B114" s="8" t="s">
        <v>25</v>
      </c>
      <c r="C114" s="12">
        <v>80.94</v>
      </c>
      <c r="D114" s="12">
        <f>C114*0.2</f>
        <v>16.187999999999999</v>
      </c>
      <c r="E114" s="12">
        <f>IF(C114&lt;80,0,VLOOKUP($B114,[1]上微型课成绩统分表!$C$5:$E$168,3,))</f>
        <v>85.66</v>
      </c>
      <c r="F114" s="12">
        <f>E114*0.8</f>
        <v>68.528000000000006</v>
      </c>
      <c r="G114" s="12">
        <v>84.715999999999994</v>
      </c>
      <c r="H114" s="12"/>
    </row>
    <row r="115" spans="1:8" s="15" customFormat="1" ht="21" customHeight="1">
      <c r="A115" s="29"/>
      <c r="B115" s="8" t="s">
        <v>26</v>
      </c>
      <c r="C115" s="12">
        <v>83.42</v>
      </c>
      <c r="D115" s="12">
        <f>C115*20%</f>
        <v>16.684000000000001</v>
      </c>
      <c r="E115" s="12">
        <v>84.4</v>
      </c>
      <c r="F115" s="12">
        <f>E115*80%</f>
        <v>67.52000000000001</v>
      </c>
      <c r="G115" s="12">
        <v>84.203999999999994</v>
      </c>
      <c r="H115" s="11"/>
    </row>
    <row r="116" spans="1:8" s="15" customFormat="1" ht="21" customHeight="1">
      <c r="A116" s="29"/>
      <c r="B116" s="17" t="s">
        <v>278</v>
      </c>
      <c r="C116" s="19">
        <v>80.239999999999995</v>
      </c>
      <c r="D116" s="19">
        <v>16.047999999999998</v>
      </c>
      <c r="E116" s="19">
        <v>82</v>
      </c>
      <c r="F116" s="19">
        <v>65.599999999999994</v>
      </c>
      <c r="G116" s="19">
        <v>81.647999999999996</v>
      </c>
      <c r="H116" s="8"/>
    </row>
    <row r="117" spans="1:8" s="15" customFormat="1" ht="21" customHeight="1">
      <c r="A117" s="29"/>
      <c r="B117" s="17" t="s">
        <v>279</v>
      </c>
      <c r="C117" s="19">
        <v>81.099999999999994</v>
      </c>
      <c r="D117" s="19">
        <v>16.22</v>
      </c>
      <c r="E117" s="19">
        <v>81.08</v>
      </c>
      <c r="F117" s="19">
        <v>64.864000000000004</v>
      </c>
      <c r="G117" s="19">
        <v>81.084000000000003</v>
      </c>
      <c r="H117" s="8"/>
    </row>
    <row r="118" spans="1:8" s="15" customFormat="1" ht="21" customHeight="1">
      <c r="A118" s="29"/>
      <c r="B118" s="17" t="s">
        <v>280</v>
      </c>
      <c r="C118" s="19">
        <v>80.8</v>
      </c>
      <c r="D118" s="19">
        <v>16.16</v>
      </c>
      <c r="E118" s="19">
        <v>76.400000000000006</v>
      </c>
      <c r="F118" s="19">
        <v>61.12</v>
      </c>
      <c r="G118" s="19">
        <v>77.28</v>
      </c>
      <c r="H118" s="8"/>
    </row>
    <row r="119" spans="1:8" s="15" customFormat="1" ht="21" customHeight="1">
      <c r="A119" s="29"/>
      <c r="B119" s="17" t="s">
        <v>281</v>
      </c>
      <c r="C119" s="19">
        <v>79.959999999999994</v>
      </c>
      <c r="D119" s="19">
        <v>15.992000000000001</v>
      </c>
      <c r="E119" s="19">
        <v>0</v>
      </c>
      <c r="F119" s="19">
        <v>0</v>
      </c>
      <c r="G119" s="19">
        <v>15.992000000000001</v>
      </c>
      <c r="H119" s="8"/>
    </row>
    <row r="120" spans="1:8" s="15" customFormat="1" ht="21" customHeight="1">
      <c r="A120" s="29"/>
      <c r="B120" s="8" t="s">
        <v>282</v>
      </c>
      <c r="C120" s="12">
        <v>79.48</v>
      </c>
      <c r="D120" s="12">
        <f>C120*0.2</f>
        <v>15.896000000000001</v>
      </c>
      <c r="E120" s="12">
        <f>IF(C120&lt;80,0,VLOOKUP($B120,[1]上微型课成绩统分表!$C$5:$E$168,3,))</f>
        <v>0</v>
      </c>
      <c r="F120" s="12">
        <f>E120*0.8</f>
        <v>0</v>
      </c>
      <c r="G120" s="12">
        <v>15.896000000000001</v>
      </c>
      <c r="H120" s="12"/>
    </row>
    <row r="121" spans="1:8" s="15" customFormat="1" ht="21" customHeight="1">
      <c r="A121" s="29"/>
      <c r="B121" s="8" t="s">
        <v>283</v>
      </c>
      <c r="C121" s="12">
        <v>78.62</v>
      </c>
      <c r="D121" s="14">
        <v>15.724</v>
      </c>
      <c r="E121" s="14">
        <v>0</v>
      </c>
      <c r="F121" s="14">
        <v>0</v>
      </c>
      <c r="G121" s="12">
        <v>15.72</v>
      </c>
      <c r="H121" s="8"/>
    </row>
    <row r="122" spans="1:8" s="15" customFormat="1" ht="21" customHeight="1">
      <c r="A122" s="29"/>
      <c r="B122" s="8" t="s">
        <v>284</v>
      </c>
      <c r="C122" s="12">
        <v>77.92</v>
      </c>
      <c r="D122" s="12">
        <f>C122*0.2</f>
        <v>15.584000000000001</v>
      </c>
      <c r="E122" s="12">
        <f>IF(C122&lt;80,0,VLOOKUP($B122,[1]上微型课成绩统分表!$C$5:$E$168,3,))</f>
        <v>0</v>
      </c>
      <c r="F122" s="12">
        <f>E122*0.8</f>
        <v>0</v>
      </c>
      <c r="G122" s="12">
        <v>15.584</v>
      </c>
      <c r="H122" s="12"/>
    </row>
    <row r="123" spans="1:8" s="15" customFormat="1" ht="21" customHeight="1">
      <c r="A123" s="29"/>
      <c r="B123" s="8" t="s">
        <v>285</v>
      </c>
      <c r="C123" s="12">
        <v>77.900000000000006</v>
      </c>
      <c r="D123" s="12">
        <f>C123*20%</f>
        <v>15.580000000000002</v>
      </c>
      <c r="E123" s="12">
        <f>IF(C123&lt;80,0,VLOOKUP($B123,[1]上微型课成绩统分表!$C$5:$E$168,3,))</f>
        <v>0</v>
      </c>
      <c r="F123" s="12">
        <f>E123*0.8</f>
        <v>0</v>
      </c>
      <c r="G123" s="12">
        <v>15.58</v>
      </c>
      <c r="H123" s="11"/>
    </row>
    <row r="124" spans="1:8" s="15" customFormat="1" ht="21" customHeight="1">
      <c r="A124" s="29"/>
      <c r="B124" s="8" t="s">
        <v>286</v>
      </c>
      <c r="C124" s="12">
        <v>77.8</v>
      </c>
      <c r="D124" s="12">
        <v>15.56</v>
      </c>
      <c r="E124" s="12">
        <f>IF(C124&lt;80,0,VLOOKUP($B124,[1]上微型课成绩统分表!$C$5:$E$168,3,))</f>
        <v>0</v>
      </c>
      <c r="F124" s="12">
        <f>E124*0.8</f>
        <v>0</v>
      </c>
      <c r="G124" s="12">
        <v>15.56</v>
      </c>
      <c r="H124" s="8"/>
    </row>
    <row r="125" spans="1:8" s="15" customFormat="1" ht="21" customHeight="1">
      <c r="A125" s="29"/>
      <c r="B125" s="17" t="s">
        <v>287</v>
      </c>
      <c r="C125" s="19">
        <v>77</v>
      </c>
      <c r="D125" s="19">
        <v>15.4</v>
      </c>
      <c r="E125" s="19">
        <v>0</v>
      </c>
      <c r="F125" s="19">
        <v>0</v>
      </c>
      <c r="G125" s="19">
        <v>15.4</v>
      </c>
      <c r="H125" s="11"/>
    </row>
    <row r="126" spans="1:8" s="15" customFormat="1" ht="21" customHeight="1">
      <c r="A126" s="29"/>
      <c r="B126" s="17" t="s">
        <v>288</v>
      </c>
      <c r="C126" s="19">
        <v>77</v>
      </c>
      <c r="D126" s="19">
        <v>15.4</v>
      </c>
      <c r="E126" s="19">
        <v>0</v>
      </c>
      <c r="F126" s="19">
        <v>0</v>
      </c>
      <c r="G126" s="19">
        <v>15.4</v>
      </c>
      <c r="H126" s="8"/>
    </row>
    <row r="127" spans="1:8" s="15" customFormat="1" ht="21" customHeight="1">
      <c r="A127" s="29"/>
      <c r="B127" s="17" t="s">
        <v>289</v>
      </c>
      <c r="C127" s="19">
        <v>72.2</v>
      </c>
      <c r="D127" s="19">
        <v>14.44</v>
      </c>
      <c r="E127" s="19">
        <v>0</v>
      </c>
      <c r="F127" s="19">
        <v>0</v>
      </c>
      <c r="G127" s="19">
        <v>14.44</v>
      </c>
      <c r="H127" s="8"/>
    </row>
    <row r="128" spans="1:8" s="15" customFormat="1" ht="21" customHeight="1">
      <c r="A128" s="29"/>
      <c r="B128" s="17" t="s">
        <v>290</v>
      </c>
      <c r="C128" s="19">
        <v>69.400000000000006</v>
      </c>
      <c r="D128" s="19">
        <v>13.88</v>
      </c>
      <c r="E128" s="19">
        <v>0</v>
      </c>
      <c r="F128" s="19">
        <v>0</v>
      </c>
      <c r="G128" s="19">
        <v>13.88</v>
      </c>
      <c r="H128" s="8"/>
    </row>
    <row r="129" spans="1:8" s="15" customFormat="1" ht="21" customHeight="1">
      <c r="A129" s="30"/>
      <c r="B129" s="8" t="s">
        <v>291</v>
      </c>
      <c r="C129" s="12"/>
      <c r="D129" s="14"/>
      <c r="E129" s="14"/>
      <c r="F129" s="14"/>
      <c r="G129" s="12"/>
      <c r="H129" s="21" t="s">
        <v>292</v>
      </c>
    </row>
    <row r="130" spans="1:8" s="15" customFormat="1" ht="21" customHeight="1">
      <c r="A130" s="31" t="s">
        <v>27</v>
      </c>
      <c r="B130" s="17" t="s">
        <v>28</v>
      </c>
      <c r="C130" s="19">
        <v>82.3</v>
      </c>
      <c r="D130" s="19">
        <v>16.46</v>
      </c>
      <c r="E130" s="19">
        <v>83.1</v>
      </c>
      <c r="F130" s="19">
        <v>66.48</v>
      </c>
      <c r="G130" s="19">
        <v>82.94</v>
      </c>
      <c r="H130" s="8"/>
    </row>
    <row r="131" spans="1:8" s="15" customFormat="1" ht="21" customHeight="1">
      <c r="A131" s="32"/>
      <c r="B131" s="8" t="s">
        <v>29</v>
      </c>
      <c r="C131" s="12">
        <v>81.5</v>
      </c>
      <c r="D131" s="12">
        <f>C131*0.2</f>
        <v>16.3</v>
      </c>
      <c r="E131" s="12">
        <f>IF(C131&lt;80,0,VLOOKUP($B131,[1]上微型课成绩统分表!$C$5:$E$168,3,))</f>
        <v>80.3</v>
      </c>
      <c r="F131" s="12">
        <f>E131*0.8</f>
        <v>64.239999999999995</v>
      </c>
      <c r="G131" s="12">
        <v>80.540000000000006</v>
      </c>
      <c r="H131" s="12"/>
    </row>
    <row r="132" spans="1:8" s="15" customFormat="1" ht="21" customHeight="1">
      <c r="A132" s="32"/>
      <c r="B132" s="17" t="s">
        <v>293</v>
      </c>
      <c r="C132" s="19">
        <v>80.599999999999994</v>
      </c>
      <c r="D132" s="19">
        <v>16.12</v>
      </c>
      <c r="E132" s="19">
        <v>79.5</v>
      </c>
      <c r="F132" s="19">
        <v>63.6</v>
      </c>
      <c r="G132" s="19">
        <v>79.72</v>
      </c>
      <c r="H132" s="8"/>
    </row>
    <row r="133" spans="1:8" s="15" customFormat="1" ht="21" customHeight="1">
      <c r="A133" s="33"/>
      <c r="B133" s="8" t="s">
        <v>294</v>
      </c>
      <c r="C133" s="12">
        <v>83.46</v>
      </c>
      <c r="D133" s="12">
        <f>C133*0.2</f>
        <v>16.692</v>
      </c>
      <c r="E133" s="12">
        <f>IF(C133&lt;80,0,VLOOKUP($B133,[1]上微型课成绩统分表!$C$5:$E$168,3,))</f>
        <v>78.7</v>
      </c>
      <c r="F133" s="12">
        <f>E133*0.8</f>
        <v>62.960000000000008</v>
      </c>
      <c r="G133" s="12">
        <v>79.652000000000001</v>
      </c>
      <c r="H133" s="12"/>
    </row>
    <row r="134" spans="1:8" s="15" customFormat="1" ht="21" customHeight="1">
      <c r="A134" s="28" t="s">
        <v>30</v>
      </c>
      <c r="B134" s="8" t="s">
        <v>31</v>
      </c>
      <c r="C134" s="12">
        <v>82.1</v>
      </c>
      <c r="D134" s="12">
        <f>C134*0.2</f>
        <v>16.419999999999998</v>
      </c>
      <c r="E134" s="12">
        <f>IF(C134&lt;80,0,VLOOKUP($B134,[1]上微型课成绩统分表!$C$5:$E$168,3,))</f>
        <v>83.6</v>
      </c>
      <c r="F134" s="12">
        <f>E134*0.8</f>
        <v>66.88</v>
      </c>
      <c r="G134" s="12">
        <v>83.3</v>
      </c>
      <c r="H134" s="12"/>
    </row>
    <row r="135" spans="1:8" s="15" customFormat="1" ht="21" customHeight="1">
      <c r="A135" s="29"/>
      <c r="B135" s="8" t="s">
        <v>295</v>
      </c>
      <c r="C135" s="12">
        <v>81.040000000000006</v>
      </c>
      <c r="D135" s="12">
        <f>C135*0.2</f>
        <v>16.208000000000002</v>
      </c>
      <c r="E135" s="12">
        <f>IF(C135&lt;80,0,VLOOKUP($B135,[1]上微型课成绩统分表!$C$5:$E$168,3,))</f>
        <v>80.34</v>
      </c>
      <c r="F135" s="12">
        <f>E135*0.8</f>
        <v>64.272000000000006</v>
      </c>
      <c r="G135" s="12">
        <v>80.48</v>
      </c>
      <c r="H135" s="12"/>
    </row>
    <row r="136" spans="1:8" s="15" customFormat="1" ht="21" customHeight="1">
      <c r="A136" s="29"/>
      <c r="B136" s="17" t="s">
        <v>296</v>
      </c>
      <c r="C136" s="19">
        <v>80.599999999999994</v>
      </c>
      <c r="D136" s="19">
        <v>16.12</v>
      </c>
      <c r="E136" s="19">
        <v>78.8</v>
      </c>
      <c r="F136" s="19">
        <v>63.04</v>
      </c>
      <c r="G136" s="19">
        <v>79.16</v>
      </c>
      <c r="H136" s="8"/>
    </row>
    <row r="137" spans="1:8" s="15" customFormat="1" ht="21" customHeight="1">
      <c r="A137" s="29"/>
      <c r="B137" s="8" t="s">
        <v>297</v>
      </c>
      <c r="C137" s="12">
        <v>78.5</v>
      </c>
      <c r="D137" s="12">
        <f>C137*20%</f>
        <v>15.700000000000001</v>
      </c>
      <c r="E137" s="12">
        <f>IF(C137&lt;80,0,VLOOKUP($B137,[1]上微型课成绩统分表!$C$5:$E$168,3,))</f>
        <v>0</v>
      </c>
      <c r="F137" s="12">
        <f>E137*0.8</f>
        <v>0</v>
      </c>
      <c r="G137" s="12">
        <v>15.7</v>
      </c>
      <c r="H137" s="11"/>
    </row>
    <row r="138" spans="1:8" s="15" customFormat="1" ht="21" customHeight="1">
      <c r="A138" s="29"/>
      <c r="B138" s="8" t="s">
        <v>298</v>
      </c>
      <c r="C138" s="12">
        <v>77.7</v>
      </c>
      <c r="D138" s="12">
        <f>C138*0.2</f>
        <v>15.540000000000001</v>
      </c>
      <c r="E138" s="12">
        <f>IF(C138&lt;80,0,VLOOKUP($B138,[1]上微型课成绩统分表!$C$5:$E$168,3,))</f>
        <v>0</v>
      </c>
      <c r="F138" s="12">
        <f>E138*0.8</f>
        <v>0</v>
      </c>
      <c r="G138" s="12">
        <v>15.54</v>
      </c>
      <c r="H138" s="12"/>
    </row>
    <row r="139" spans="1:8" s="15" customFormat="1" ht="21" customHeight="1">
      <c r="A139" s="30"/>
      <c r="B139" s="8" t="s">
        <v>299</v>
      </c>
      <c r="C139" s="12">
        <v>70.239999999999995</v>
      </c>
      <c r="D139" s="14">
        <v>14.048</v>
      </c>
      <c r="E139" s="14">
        <v>0</v>
      </c>
      <c r="F139" s="14">
        <v>0</v>
      </c>
      <c r="G139" s="12">
        <v>14.05</v>
      </c>
      <c r="H139" s="8"/>
    </row>
    <row r="140" spans="1:8" s="15" customFormat="1" ht="21" customHeight="1">
      <c r="A140" s="28" t="s">
        <v>32</v>
      </c>
      <c r="B140" s="8" t="s">
        <v>33</v>
      </c>
      <c r="C140" s="12">
        <v>82.84</v>
      </c>
      <c r="D140" s="12">
        <f>C140*0.2</f>
        <v>16.568000000000001</v>
      </c>
      <c r="E140" s="12">
        <f>IF(C140&lt;80,0,VLOOKUP($B140,[1]上微型课成绩统分表!$C$5:$E$168,3,))</f>
        <v>84.46</v>
      </c>
      <c r="F140" s="12">
        <f>E140*0.8</f>
        <v>67.567999999999998</v>
      </c>
      <c r="G140" s="12">
        <v>84.135999999999996</v>
      </c>
      <c r="H140" s="12"/>
    </row>
    <row r="141" spans="1:8" s="15" customFormat="1" ht="21" customHeight="1">
      <c r="A141" s="29"/>
      <c r="B141" s="8" t="s">
        <v>300</v>
      </c>
      <c r="C141" s="12">
        <v>82.3</v>
      </c>
      <c r="D141" s="12">
        <f>C141*0.2</f>
        <v>16.46</v>
      </c>
      <c r="E141" s="12">
        <f>IF(C141&lt;80,0,VLOOKUP($B141,[1]上微型课成绩统分表!$C$5:$E$168,3,))</f>
        <v>82.5</v>
      </c>
      <c r="F141" s="12">
        <f>E141*0.8</f>
        <v>66</v>
      </c>
      <c r="G141" s="12">
        <v>82.46</v>
      </c>
      <c r="H141" s="12"/>
    </row>
    <row r="142" spans="1:8" s="15" customFormat="1" ht="21" customHeight="1">
      <c r="A142" s="29"/>
      <c r="B142" s="8" t="s">
        <v>301</v>
      </c>
      <c r="C142" s="12">
        <v>80</v>
      </c>
      <c r="D142" s="12">
        <f>C142*0.2</f>
        <v>16</v>
      </c>
      <c r="E142" s="12">
        <f>IF(C142&lt;80,0,VLOOKUP($B142,[1]上微型课成绩统分表!$C$5:$E$168,3,))</f>
        <v>82.16</v>
      </c>
      <c r="F142" s="12">
        <f>E142*0.8</f>
        <v>65.727999999999994</v>
      </c>
      <c r="G142" s="12">
        <v>81.727999999999994</v>
      </c>
      <c r="H142" s="12"/>
    </row>
    <row r="143" spans="1:8" s="15" customFormat="1" ht="21" customHeight="1">
      <c r="A143" s="29"/>
      <c r="B143" s="17" t="s">
        <v>302</v>
      </c>
      <c r="C143" s="19">
        <v>80</v>
      </c>
      <c r="D143" s="19">
        <v>16</v>
      </c>
      <c r="E143" s="19">
        <v>79.900000000000006</v>
      </c>
      <c r="F143" s="19">
        <v>63.92</v>
      </c>
      <c r="G143" s="19">
        <v>79.92</v>
      </c>
      <c r="H143" s="11"/>
    </row>
    <row r="144" spans="1:8" s="15" customFormat="1" ht="21" customHeight="1">
      <c r="A144" s="29"/>
      <c r="B144" s="8" t="s">
        <v>303</v>
      </c>
      <c r="C144" s="12">
        <v>77.42</v>
      </c>
      <c r="D144" s="12">
        <f>C144*0.2</f>
        <v>15.484000000000002</v>
      </c>
      <c r="E144" s="12">
        <f>IF(C144&lt;80,0,VLOOKUP($B144,[1]上微型课成绩统分表!$C$5:$E$168,3,))</f>
        <v>0</v>
      </c>
      <c r="F144" s="12">
        <f>E144*0.8</f>
        <v>0</v>
      </c>
      <c r="G144" s="12">
        <v>15.484</v>
      </c>
      <c r="H144" s="12"/>
    </row>
    <row r="145" spans="1:8" s="15" customFormat="1" ht="21" customHeight="1">
      <c r="A145" s="29"/>
      <c r="B145" s="8" t="s">
        <v>304</v>
      </c>
      <c r="C145" s="12">
        <v>77</v>
      </c>
      <c r="D145" s="12">
        <f>C145*0.2</f>
        <v>15.4</v>
      </c>
      <c r="E145" s="12">
        <f>IF(C145&lt;80,0,VLOOKUP($B145,[1]上微型课成绩统分表!$C$5:$E$168,3,))</f>
        <v>0</v>
      </c>
      <c r="F145" s="12">
        <f>E145*0.8</f>
        <v>0</v>
      </c>
      <c r="G145" s="12">
        <v>15.4</v>
      </c>
      <c r="H145" s="12"/>
    </row>
    <row r="146" spans="1:8" s="15" customFormat="1" ht="21" customHeight="1">
      <c r="A146" s="29"/>
      <c r="B146" s="8" t="s">
        <v>305</v>
      </c>
      <c r="C146" s="12">
        <v>75.52</v>
      </c>
      <c r="D146" s="12">
        <f>C146*0.2</f>
        <v>15.103999999999999</v>
      </c>
      <c r="E146" s="12">
        <f>IF(C146&lt;80,0,VLOOKUP($B146,[1]上微型课成绩统分表!$C$5:$E$168,3,))</f>
        <v>0</v>
      </c>
      <c r="F146" s="12">
        <f>E146*0.8</f>
        <v>0</v>
      </c>
      <c r="G146" s="12">
        <v>15.103999999999999</v>
      </c>
      <c r="H146" s="12"/>
    </row>
    <row r="147" spans="1:8" s="15" customFormat="1" ht="21" customHeight="1">
      <c r="A147" s="29"/>
      <c r="B147" s="8" t="s">
        <v>306</v>
      </c>
      <c r="C147" s="12"/>
      <c r="D147" s="12"/>
      <c r="E147" s="12"/>
      <c r="F147" s="12"/>
      <c r="G147" s="12"/>
      <c r="H147" s="8" t="s">
        <v>197</v>
      </c>
    </row>
    <row r="148" spans="1:8" s="15" customFormat="1" ht="21" customHeight="1">
      <c r="A148" s="29"/>
      <c r="B148" s="8" t="s">
        <v>307</v>
      </c>
      <c r="C148" s="12"/>
      <c r="D148" s="12"/>
      <c r="E148" s="12"/>
      <c r="F148" s="12"/>
      <c r="G148" s="12"/>
      <c r="H148" s="12" t="s">
        <v>197</v>
      </c>
    </row>
    <row r="149" spans="1:8" s="15" customFormat="1" ht="21" customHeight="1">
      <c r="A149" s="29"/>
      <c r="B149" s="8" t="s">
        <v>308</v>
      </c>
      <c r="C149" s="12"/>
      <c r="D149" s="12"/>
      <c r="E149" s="12"/>
      <c r="F149" s="12"/>
      <c r="G149" s="12"/>
      <c r="H149" s="12" t="s">
        <v>197</v>
      </c>
    </row>
    <row r="150" spans="1:8" s="15" customFormat="1" ht="21" customHeight="1">
      <c r="A150" s="29"/>
      <c r="B150" s="8" t="s">
        <v>309</v>
      </c>
      <c r="C150" s="12"/>
      <c r="D150" s="12"/>
      <c r="E150" s="12"/>
      <c r="F150" s="12"/>
      <c r="G150" s="12"/>
      <c r="H150" s="12" t="s">
        <v>197</v>
      </c>
    </row>
    <row r="151" spans="1:8" s="15" customFormat="1" ht="21" customHeight="1">
      <c r="A151" s="29"/>
      <c r="B151" s="8" t="s">
        <v>310</v>
      </c>
      <c r="C151" s="12"/>
      <c r="D151" s="12"/>
      <c r="E151" s="12"/>
      <c r="F151" s="12"/>
      <c r="G151" s="12"/>
      <c r="H151" s="12" t="s">
        <v>197</v>
      </c>
    </row>
    <row r="152" spans="1:8" s="15" customFormat="1" ht="21" customHeight="1">
      <c r="A152" s="30"/>
      <c r="B152" s="8" t="s">
        <v>311</v>
      </c>
      <c r="C152" s="12"/>
      <c r="D152" s="12"/>
      <c r="E152" s="12"/>
      <c r="F152" s="12"/>
      <c r="G152" s="12"/>
      <c r="H152" s="12" t="s">
        <v>197</v>
      </c>
    </row>
    <row r="153" spans="1:8" s="15" customFormat="1" ht="21" customHeight="1">
      <c r="A153" s="28" t="s">
        <v>34</v>
      </c>
      <c r="B153" s="8" t="s">
        <v>35</v>
      </c>
      <c r="C153" s="12">
        <v>81.96</v>
      </c>
      <c r="D153" s="12">
        <f>C153*0.2</f>
        <v>16.391999999999999</v>
      </c>
      <c r="E153" s="12">
        <f>IF(C153&lt;80,0,VLOOKUP($B153,[1]上微型课成绩统分表!$C$5:$E$168,3,))</f>
        <v>83.6</v>
      </c>
      <c r="F153" s="12">
        <f>E153*0.8</f>
        <v>66.88</v>
      </c>
      <c r="G153" s="12">
        <v>83.272000000000006</v>
      </c>
      <c r="H153" s="12"/>
    </row>
    <row r="154" spans="1:8" s="15" customFormat="1" ht="21" customHeight="1">
      <c r="A154" s="29"/>
      <c r="B154" s="8" t="s">
        <v>312</v>
      </c>
      <c r="C154" s="12">
        <v>80.3</v>
      </c>
      <c r="D154" s="12">
        <f>C154*0.2</f>
        <v>16.059999999999999</v>
      </c>
      <c r="E154" s="12">
        <f>IF(C154&lt;80,0,VLOOKUP($B154,[1]上微型课成绩统分表!$C$5:$E$168,3,))</f>
        <v>80.7</v>
      </c>
      <c r="F154" s="12">
        <f>E154*0.8</f>
        <v>64.56</v>
      </c>
      <c r="G154" s="12">
        <v>80.62</v>
      </c>
      <c r="H154" s="12"/>
    </row>
    <row r="155" spans="1:8" s="15" customFormat="1" ht="21" customHeight="1">
      <c r="A155" s="29"/>
      <c r="B155" s="8" t="s">
        <v>313</v>
      </c>
      <c r="C155" s="12">
        <v>75.400000000000006</v>
      </c>
      <c r="D155" s="14">
        <v>15.08</v>
      </c>
      <c r="E155" s="14">
        <v>0</v>
      </c>
      <c r="F155" s="14">
        <v>0</v>
      </c>
      <c r="G155" s="12">
        <v>15.08</v>
      </c>
      <c r="H155" s="11"/>
    </row>
    <row r="156" spans="1:8" s="15" customFormat="1" ht="21" customHeight="1">
      <c r="A156" s="30"/>
      <c r="B156" s="8" t="s">
        <v>314</v>
      </c>
      <c r="C156" s="12"/>
      <c r="D156" s="12"/>
      <c r="E156" s="12"/>
      <c r="F156" s="12"/>
      <c r="G156" s="12"/>
      <c r="H156" s="12" t="s">
        <v>197</v>
      </c>
    </row>
    <row r="157" spans="1:8" s="15" customFormat="1" ht="21" customHeight="1">
      <c r="A157" s="28" t="s">
        <v>36</v>
      </c>
      <c r="B157" s="8" t="s">
        <v>37</v>
      </c>
      <c r="C157" s="12">
        <v>88.24</v>
      </c>
      <c r="D157" s="12">
        <f>C157*20%</f>
        <v>17.648</v>
      </c>
      <c r="E157" s="12">
        <v>86.74</v>
      </c>
      <c r="F157" s="12">
        <f>E157*80%</f>
        <v>69.391999999999996</v>
      </c>
      <c r="G157" s="12">
        <v>87.04</v>
      </c>
      <c r="H157" s="8"/>
    </row>
    <row r="158" spans="1:8" s="15" customFormat="1" ht="21" customHeight="1">
      <c r="A158" s="29"/>
      <c r="B158" s="8" t="s">
        <v>315</v>
      </c>
      <c r="C158" s="12">
        <v>81.58</v>
      </c>
      <c r="D158" s="12">
        <f>C158*20%</f>
        <v>16.315999999999999</v>
      </c>
      <c r="E158" s="12">
        <v>82.5</v>
      </c>
      <c r="F158" s="12">
        <f>E158*80%</f>
        <v>66</v>
      </c>
      <c r="G158" s="12">
        <v>82.316000000000003</v>
      </c>
      <c r="H158" s="8"/>
    </row>
    <row r="159" spans="1:8" s="15" customFormat="1" ht="21" customHeight="1">
      <c r="A159" s="29"/>
      <c r="B159" s="8" t="s">
        <v>316</v>
      </c>
      <c r="C159" s="12">
        <v>81.38</v>
      </c>
      <c r="D159" s="12">
        <v>16.276</v>
      </c>
      <c r="E159" s="20">
        <v>80.12</v>
      </c>
      <c r="F159" s="20">
        <v>64.096000000000004</v>
      </c>
      <c r="G159" s="12">
        <v>80.372</v>
      </c>
      <c r="H159" s="8"/>
    </row>
    <row r="160" spans="1:8" s="15" customFormat="1" ht="21" customHeight="1">
      <c r="A160" s="29"/>
      <c r="B160" s="8" t="s">
        <v>317</v>
      </c>
      <c r="C160" s="12">
        <v>86.54</v>
      </c>
      <c r="D160" s="12">
        <v>17.308</v>
      </c>
      <c r="E160" s="20">
        <v>0</v>
      </c>
      <c r="F160" s="20">
        <v>0</v>
      </c>
      <c r="G160" s="12">
        <v>17.308</v>
      </c>
      <c r="H160" s="22" t="s">
        <v>318</v>
      </c>
    </row>
    <row r="161" spans="1:8" s="15" customFormat="1" ht="21" customHeight="1">
      <c r="A161" s="30"/>
      <c r="B161" s="17" t="s">
        <v>319</v>
      </c>
      <c r="C161" s="19">
        <v>75</v>
      </c>
      <c r="D161" s="19">
        <v>15</v>
      </c>
      <c r="E161" s="19">
        <v>0</v>
      </c>
      <c r="F161" s="19">
        <v>0</v>
      </c>
      <c r="G161" s="19">
        <v>15</v>
      </c>
      <c r="H161" s="11"/>
    </row>
    <row r="162" spans="1:8" s="15" customFormat="1" ht="21" customHeight="1">
      <c r="A162" s="28" t="s">
        <v>38</v>
      </c>
      <c r="B162" s="8" t="s">
        <v>39</v>
      </c>
      <c r="C162" s="12">
        <v>83.56</v>
      </c>
      <c r="D162" s="14">
        <v>16.712</v>
      </c>
      <c r="E162" s="14">
        <v>85.64</v>
      </c>
      <c r="F162" s="14">
        <v>68.512</v>
      </c>
      <c r="G162" s="12">
        <v>85.224000000000004</v>
      </c>
      <c r="H162" s="8"/>
    </row>
    <row r="163" spans="1:8" s="15" customFormat="1" ht="21" customHeight="1">
      <c r="A163" s="29"/>
      <c r="B163" s="8" t="s">
        <v>320</v>
      </c>
      <c r="C163" s="12">
        <v>82.88</v>
      </c>
      <c r="D163" s="12">
        <f>C163*20%</f>
        <v>16.576000000000001</v>
      </c>
      <c r="E163" s="12">
        <v>83.86</v>
      </c>
      <c r="F163" s="12">
        <f>E163*80%</f>
        <v>67.088000000000008</v>
      </c>
      <c r="G163" s="12">
        <v>83.664000000000001</v>
      </c>
      <c r="H163" s="8"/>
    </row>
    <row r="164" spans="1:8" s="15" customFormat="1" ht="21" customHeight="1">
      <c r="A164" s="29"/>
      <c r="B164" s="8" t="s">
        <v>321</v>
      </c>
      <c r="C164" s="12">
        <v>82.5</v>
      </c>
      <c r="D164" s="12">
        <f>C164*0.2</f>
        <v>16.5</v>
      </c>
      <c r="E164" s="12">
        <f>IF(C164&lt;80,0,VLOOKUP($B164,[1]上微型课成绩统分表!$C$5:$E$168,3,))</f>
        <v>82.22</v>
      </c>
      <c r="F164" s="12">
        <f>E164*0.8</f>
        <v>65.775999999999996</v>
      </c>
      <c r="G164" s="12">
        <v>82.275999999999996</v>
      </c>
      <c r="H164" s="12"/>
    </row>
    <row r="165" spans="1:8" s="15" customFormat="1" ht="21" customHeight="1">
      <c r="A165" s="29"/>
      <c r="B165" s="8" t="s">
        <v>322</v>
      </c>
      <c r="C165" s="12">
        <v>80.94</v>
      </c>
      <c r="D165" s="12">
        <f>C165*0.2</f>
        <v>16.187999999999999</v>
      </c>
      <c r="E165" s="12">
        <f>IF(C165&lt;80,0,VLOOKUP($B165,[1]上微型课成绩统分表!$C$5:$E$168,3,))</f>
        <v>80.44</v>
      </c>
      <c r="F165" s="12">
        <f>E165*0.8</f>
        <v>64.352000000000004</v>
      </c>
      <c r="G165" s="12">
        <v>80.540000000000006</v>
      </c>
      <c r="H165" s="12"/>
    </row>
    <row r="166" spans="1:8" s="15" customFormat="1" ht="21" customHeight="1">
      <c r="A166" s="29"/>
      <c r="B166" s="17" t="s">
        <v>323</v>
      </c>
      <c r="C166" s="19">
        <v>83</v>
      </c>
      <c r="D166" s="19">
        <v>16.600000000000001</v>
      </c>
      <c r="E166" s="19">
        <v>77</v>
      </c>
      <c r="F166" s="19">
        <v>61.6</v>
      </c>
      <c r="G166" s="19">
        <v>78.2</v>
      </c>
      <c r="H166" s="11"/>
    </row>
    <row r="167" spans="1:8" s="15" customFormat="1" ht="21" customHeight="1">
      <c r="A167" s="29"/>
      <c r="B167" s="8" t="s">
        <v>324</v>
      </c>
      <c r="C167" s="12">
        <v>78</v>
      </c>
      <c r="D167" s="12">
        <f>C167*0.2</f>
        <v>15.600000000000001</v>
      </c>
      <c r="E167" s="12">
        <f>IF(C167&lt;80,0,VLOOKUP($B167,[1]上微型课成绩统分表!$C$5:$E$168,3,))</f>
        <v>0</v>
      </c>
      <c r="F167" s="12">
        <f>E167*0.8</f>
        <v>0</v>
      </c>
      <c r="G167" s="12">
        <v>15.6</v>
      </c>
      <c r="H167" s="12"/>
    </row>
    <row r="168" spans="1:8" s="15" customFormat="1" ht="21" customHeight="1">
      <c r="A168" s="30"/>
      <c r="B168" s="17" t="s">
        <v>325</v>
      </c>
      <c r="C168" s="19"/>
      <c r="D168" s="19"/>
      <c r="E168" s="19"/>
      <c r="F168" s="19"/>
      <c r="G168" s="19"/>
      <c r="H168" s="8" t="s">
        <v>197</v>
      </c>
    </row>
    <row r="169" spans="1:8" s="15" customFormat="1" ht="21" customHeight="1">
      <c r="A169" s="28" t="s">
        <v>40</v>
      </c>
      <c r="B169" s="8" t="s">
        <v>41</v>
      </c>
      <c r="C169" s="12">
        <v>81.16</v>
      </c>
      <c r="D169" s="12">
        <v>16.231999999999999</v>
      </c>
      <c r="E169" s="20">
        <v>84.76</v>
      </c>
      <c r="F169" s="20">
        <v>67.808000000000007</v>
      </c>
      <c r="G169" s="12">
        <v>84.04</v>
      </c>
      <c r="H169" s="8"/>
    </row>
    <row r="170" spans="1:8" s="15" customFormat="1" ht="21" customHeight="1">
      <c r="A170" s="29"/>
      <c r="B170" s="8" t="s">
        <v>42</v>
      </c>
      <c r="C170" s="12">
        <v>80.58</v>
      </c>
      <c r="D170" s="12">
        <v>16.116</v>
      </c>
      <c r="E170" s="20">
        <v>83.04</v>
      </c>
      <c r="F170" s="20">
        <v>66.432000000000002</v>
      </c>
      <c r="G170" s="12">
        <v>82.548000000000002</v>
      </c>
      <c r="H170" s="8"/>
    </row>
    <row r="171" spans="1:8" s="15" customFormat="1" ht="21" customHeight="1">
      <c r="A171" s="29"/>
      <c r="B171" s="8" t="s">
        <v>326</v>
      </c>
      <c r="C171" s="12">
        <v>81.180000000000007</v>
      </c>
      <c r="D171" s="12">
        <f t="shared" ref="D171:D176" si="4">C171*0.2</f>
        <v>16.236000000000001</v>
      </c>
      <c r="E171" s="12">
        <f>IF(C171&lt;80,0,VLOOKUP($B171,[1]上微型课成绩统分表!$C$5:$E$168,3,))</f>
        <v>81.66</v>
      </c>
      <c r="F171" s="12">
        <f t="shared" ref="F171:F176" si="5">E171*0.8</f>
        <v>65.328000000000003</v>
      </c>
      <c r="G171" s="12">
        <v>81.563999999999993</v>
      </c>
      <c r="H171" s="12"/>
    </row>
    <row r="172" spans="1:8" s="15" customFormat="1" ht="21" customHeight="1">
      <c r="A172" s="29"/>
      <c r="B172" s="8" t="s">
        <v>327</v>
      </c>
      <c r="C172" s="12">
        <v>80.400000000000006</v>
      </c>
      <c r="D172" s="12">
        <f t="shared" si="4"/>
        <v>16.080000000000002</v>
      </c>
      <c r="E172" s="12">
        <f>IF(C172&lt;80,0,VLOOKUP($B172,[1]上微型课成绩统分表!$C$5:$E$168,3,))</f>
        <v>81.42</v>
      </c>
      <c r="F172" s="12">
        <f t="shared" si="5"/>
        <v>65.13600000000001</v>
      </c>
      <c r="G172" s="12">
        <v>81.215999999999994</v>
      </c>
      <c r="H172" s="12"/>
    </row>
    <row r="173" spans="1:8" s="15" customFormat="1" ht="21" customHeight="1">
      <c r="A173" s="29"/>
      <c r="B173" s="8" t="s">
        <v>328</v>
      </c>
      <c r="C173" s="12">
        <v>82.58</v>
      </c>
      <c r="D173" s="12">
        <f t="shared" si="4"/>
        <v>16.516000000000002</v>
      </c>
      <c r="E173" s="12">
        <f>IF(C173&lt;80,0,VLOOKUP($B173,[1]上微型课成绩统分表!$C$5:$E$168,3,))</f>
        <v>79.22</v>
      </c>
      <c r="F173" s="12">
        <f t="shared" si="5"/>
        <v>63.376000000000005</v>
      </c>
      <c r="G173" s="12">
        <v>79.891999999999996</v>
      </c>
      <c r="H173" s="12"/>
    </row>
    <row r="174" spans="1:8" s="15" customFormat="1" ht="21" customHeight="1">
      <c r="A174" s="29"/>
      <c r="B174" s="8" t="s">
        <v>329</v>
      </c>
      <c r="C174" s="12">
        <v>80.239999999999995</v>
      </c>
      <c r="D174" s="12">
        <f t="shared" si="4"/>
        <v>16.047999999999998</v>
      </c>
      <c r="E174" s="12">
        <f>IF(C174&lt;80,0,VLOOKUP($B174,[1]上微型课成绩统分表!$C$5:$E$168,3,))</f>
        <v>79.459999999999994</v>
      </c>
      <c r="F174" s="12">
        <f t="shared" si="5"/>
        <v>63.567999999999998</v>
      </c>
      <c r="G174" s="12">
        <v>79.616</v>
      </c>
      <c r="H174" s="12"/>
    </row>
    <row r="175" spans="1:8" s="15" customFormat="1" ht="21" customHeight="1">
      <c r="A175" s="29"/>
      <c r="B175" s="8" t="s">
        <v>330</v>
      </c>
      <c r="C175" s="12">
        <v>79.44</v>
      </c>
      <c r="D175" s="12">
        <f t="shared" si="4"/>
        <v>15.888</v>
      </c>
      <c r="E175" s="12">
        <f>IF(C175&lt;80,0,VLOOKUP($B175,[1]上微型课成绩统分表!$C$5:$E$168,3,))</f>
        <v>0</v>
      </c>
      <c r="F175" s="12">
        <f t="shared" si="5"/>
        <v>0</v>
      </c>
      <c r="G175" s="12">
        <v>15.888</v>
      </c>
      <c r="H175" s="12"/>
    </row>
    <row r="176" spans="1:8" s="15" customFormat="1" ht="21" customHeight="1">
      <c r="A176" s="29"/>
      <c r="B176" s="8" t="s">
        <v>331</v>
      </c>
      <c r="C176" s="12">
        <v>79.099999999999994</v>
      </c>
      <c r="D176" s="12">
        <f t="shared" si="4"/>
        <v>15.82</v>
      </c>
      <c r="E176" s="12">
        <f>IF(C176&lt;80,0,VLOOKUP($B176,[1]上微型课成绩统分表!$C$5:$E$168,3,))</f>
        <v>0</v>
      </c>
      <c r="F176" s="12">
        <f t="shared" si="5"/>
        <v>0</v>
      </c>
      <c r="G176" s="12">
        <v>15.82</v>
      </c>
      <c r="H176" s="12"/>
    </row>
    <row r="177" spans="1:8" s="15" customFormat="1" ht="21" customHeight="1">
      <c r="A177" s="29"/>
      <c r="B177" s="8" t="s">
        <v>332</v>
      </c>
      <c r="C177" s="12">
        <v>78.900000000000006</v>
      </c>
      <c r="D177" s="14">
        <v>15.78</v>
      </c>
      <c r="E177" s="14">
        <v>0</v>
      </c>
      <c r="F177" s="14">
        <v>0</v>
      </c>
      <c r="G177" s="12">
        <v>15.78</v>
      </c>
      <c r="H177" s="11"/>
    </row>
    <row r="178" spans="1:8" s="15" customFormat="1" ht="21" customHeight="1">
      <c r="A178" s="29"/>
      <c r="B178" s="8" t="s">
        <v>333</v>
      </c>
      <c r="C178" s="12">
        <v>78.22</v>
      </c>
      <c r="D178" s="12">
        <f>C178*20%</f>
        <v>15.644</v>
      </c>
      <c r="E178" s="12">
        <f>IF(C178&lt;80,0,VLOOKUP($B178,[1]上微型课成绩统分表!$C$5:$E$168,3,))</f>
        <v>0</v>
      </c>
      <c r="F178" s="12">
        <f>E178*0.8</f>
        <v>0</v>
      </c>
      <c r="G178" s="12">
        <v>15.644</v>
      </c>
      <c r="H178" s="8"/>
    </row>
    <row r="179" spans="1:8" s="15" customFormat="1" ht="21" customHeight="1">
      <c r="A179" s="29"/>
      <c r="B179" s="8" t="s">
        <v>334</v>
      </c>
      <c r="C179" s="12"/>
      <c r="D179" s="14"/>
      <c r="E179" s="14"/>
      <c r="F179" s="14"/>
      <c r="G179" s="12"/>
      <c r="H179" s="21" t="s">
        <v>292</v>
      </c>
    </row>
    <row r="180" spans="1:8" s="15" customFormat="1" ht="21" customHeight="1">
      <c r="A180" s="29"/>
      <c r="B180" s="8" t="s">
        <v>335</v>
      </c>
      <c r="C180" s="12"/>
      <c r="D180" s="12"/>
      <c r="E180" s="12"/>
      <c r="F180" s="12"/>
      <c r="G180" s="12"/>
      <c r="H180" s="12" t="s">
        <v>197</v>
      </c>
    </row>
    <row r="181" spans="1:8" s="15" customFormat="1" ht="21" customHeight="1">
      <c r="A181" s="29"/>
      <c r="B181" s="8" t="s">
        <v>336</v>
      </c>
      <c r="C181" s="12"/>
      <c r="D181" s="12"/>
      <c r="E181" s="12"/>
      <c r="F181" s="12"/>
      <c r="G181" s="12"/>
      <c r="H181" s="12" t="s">
        <v>197</v>
      </c>
    </row>
    <row r="182" spans="1:8" s="15" customFormat="1" ht="21" customHeight="1">
      <c r="A182" s="30"/>
      <c r="B182" s="8" t="s">
        <v>337</v>
      </c>
      <c r="C182" s="12"/>
      <c r="D182" s="12"/>
      <c r="E182" s="12"/>
      <c r="F182" s="12"/>
      <c r="G182" s="12"/>
      <c r="H182" s="12" t="s">
        <v>197</v>
      </c>
    </row>
    <row r="183" spans="1:8" s="15" customFormat="1" ht="21" customHeight="1">
      <c r="A183" s="38" t="s">
        <v>338</v>
      </c>
      <c r="B183" s="8" t="s">
        <v>339</v>
      </c>
      <c r="C183" s="12"/>
      <c r="D183" s="12"/>
      <c r="E183" s="12"/>
      <c r="F183" s="12"/>
      <c r="G183" s="12"/>
      <c r="H183" s="12" t="s">
        <v>197</v>
      </c>
    </row>
    <row r="184" spans="1:8" s="15" customFormat="1" ht="21" customHeight="1">
      <c r="A184" s="39"/>
      <c r="B184" s="8" t="s">
        <v>340</v>
      </c>
      <c r="C184" s="12"/>
      <c r="D184" s="12"/>
      <c r="E184" s="12"/>
      <c r="F184" s="12"/>
      <c r="G184" s="12"/>
      <c r="H184" s="12" t="s">
        <v>197</v>
      </c>
    </row>
    <row r="185" spans="1:8" s="15" customFormat="1" ht="21" customHeight="1">
      <c r="A185" s="28" t="s">
        <v>43</v>
      </c>
      <c r="B185" s="8" t="s">
        <v>44</v>
      </c>
      <c r="C185" s="12">
        <v>80.739999999999995</v>
      </c>
      <c r="D185" s="12">
        <f>C185*0.2</f>
        <v>16.148</v>
      </c>
      <c r="E185" s="12">
        <f>IF(C185&lt;80,0,VLOOKUP($B185,[1]上微型课成绩统分表!$C$5:$E$168,3,))</f>
        <v>81.5</v>
      </c>
      <c r="F185" s="12">
        <f>E185*0.8</f>
        <v>65.2</v>
      </c>
      <c r="G185" s="12">
        <v>81.347999999999999</v>
      </c>
      <c r="H185" s="12"/>
    </row>
    <row r="186" spans="1:8" s="15" customFormat="1" ht="21" customHeight="1">
      <c r="A186" s="29"/>
      <c r="B186" s="8" t="s">
        <v>341</v>
      </c>
      <c r="C186" s="12">
        <v>80.959999999999994</v>
      </c>
      <c r="D186" s="12">
        <f>C186*0.2</f>
        <v>16.192</v>
      </c>
      <c r="E186" s="12">
        <f>IF(C186&lt;80,0,VLOOKUP($B186,[1]上微型课成绩统分表!$C$5:$E$168,3,))</f>
        <v>79.2</v>
      </c>
      <c r="F186" s="12">
        <f>E186*0.8</f>
        <v>63.360000000000007</v>
      </c>
      <c r="G186" s="12">
        <v>79.552000000000007</v>
      </c>
      <c r="H186" s="12"/>
    </row>
    <row r="187" spans="1:8" s="15" customFormat="1" ht="21" customHeight="1">
      <c r="A187" s="29"/>
      <c r="B187" s="17" t="s">
        <v>342</v>
      </c>
      <c r="C187" s="19">
        <v>83.8</v>
      </c>
      <c r="D187" s="19">
        <v>16.760000000000002</v>
      </c>
      <c r="E187" s="19">
        <v>0</v>
      </c>
      <c r="F187" s="19">
        <v>0</v>
      </c>
      <c r="G187" s="19">
        <v>16.760000000000002</v>
      </c>
      <c r="H187" s="8"/>
    </row>
    <row r="188" spans="1:8" s="15" customFormat="1" ht="21" customHeight="1">
      <c r="A188" s="29"/>
      <c r="B188" s="8" t="s">
        <v>343</v>
      </c>
      <c r="C188" s="12">
        <v>79.64</v>
      </c>
      <c r="D188" s="12">
        <f>C188*0.2</f>
        <v>15.928000000000001</v>
      </c>
      <c r="E188" s="12">
        <f>IF(C188&lt;80,0,VLOOKUP($B188,[1]上微型课成绩统分表!$C$5:$E$168,3,))</f>
        <v>0</v>
      </c>
      <c r="F188" s="12">
        <f>E188*0.8</f>
        <v>0</v>
      </c>
      <c r="G188" s="12">
        <v>15.928000000000001</v>
      </c>
      <c r="H188" s="12"/>
    </row>
    <row r="189" spans="1:8" s="15" customFormat="1" ht="21" customHeight="1">
      <c r="A189" s="29"/>
      <c r="B189" s="8" t="s">
        <v>344</v>
      </c>
      <c r="C189" s="12">
        <v>79.2</v>
      </c>
      <c r="D189" s="12">
        <f>C189*0.2</f>
        <v>15.840000000000002</v>
      </c>
      <c r="E189" s="12">
        <f>IF(C189&lt;80,0,VLOOKUP($B189,[1]上微型课成绩统分表!$C$5:$E$168,3,))</f>
        <v>0</v>
      </c>
      <c r="F189" s="12">
        <f>E189*0.8</f>
        <v>0</v>
      </c>
      <c r="G189" s="12">
        <v>15.84</v>
      </c>
      <c r="H189" s="12"/>
    </row>
    <row r="190" spans="1:8" s="15" customFormat="1" ht="21" customHeight="1">
      <c r="A190" s="30"/>
      <c r="B190" s="8" t="s">
        <v>345</v>
      </c>
      <c r="C190" s="12">
        <v>78.819999999999993</v>
      </c>
      <c r="D190" s="12">
        <f>C190*0.2</f>
        <v>15.763999999999999</v>
      </c>
      <c r="E190" s="12">
        <f>IF(C190&lt;80,0,VLOOKUP($B190,[1]上微型课成绩统分表!$C$5:$E$168,3,))</f>
        <v>0</v>
      </c>
      <c r="F190" s="12">
        <f>E190*0.8</f>
        <v>0</v>
      </c>
      <c r="G190" s="12">
        <v>15.763999999999999</v>
      </c>
      <c r="H190" s="12"/>
    </row>
    <row r="191" spans="1:8" s="15" customFormat="1" ht="21" customHeight="1">
      <c r="A191" s="28" t="s">
        <v>45</v>
      </c>
      <c r="B191" s="8" t="s">
        <v>46</v>
      </c>
      <c r="C191" s="12">
        <v>85.7</v>
      </c>
      <c r="D191" s="12">
        <f>C191*20%</f>
        <v>17.14</v>
      </c>
      <c r="E191" s="12">
        <v>87.46</v>
      </c>
      <c r="F191" s="12">
        <f>E191*80%</f>
        <v>69.968000000000004</v>
      </c>
      <c r="G191" s="12">
        <v>87.108000000000004</v>
      </c>
      <c r="H191" s="8"/>
    </row>
    <row r="192" spans="1:8" s="15" customFormat="1" ht="21" customHeight="1">
      <c r="A192" s="29"/>
      <c r="B192" s="8" t="s">
        <v>47</v>
      </c>
      <c r="C192" s="12">
        <v>86.1</v>
      </c>
      <c r="D192" s="12">
        <f>C192*20%</f>
        <v>17.22</v>
      </c>
      <c r="E192" s="12">
        <v>86.98</v>
      </c>
      <c r="F192" s="12">
        <f>E192*80%</f>
        <v>69.584000000000003</v>
      </c>
      <c r="G192" s="12">
        <v>86.804000000000002</v>
      </c>
      <c r="H192" s="8"/>
    </row>
    <row r="193" spans="1:8" s="15" customFormat="1" ht="21" customHeight="1">
      <c r="A193" s="29"/>
      <c r="B193" s="8" t="s">
        <v>48</v>
      </c>
      <c r="C193" s="12">
        <v>83.34</v>
      </c>
      <c r="D193" s="12">
        <f>C193*0.2</f>
        <v>16.668000000000003</v>
      </c>
      <c r="E193" s="12">
        <f>IF(C193&lt;80,0,VLOOKUP($B193,[1]上微型课成绩统分表!$C$5:$E$168,3,))</f>
        <v>86.74</v>
      </c>
      <c r="F193" s="12">
        <f>E193*0.8</f>
        <v>69.391999999999996</v>
      </c>
      <c r="G193" s="12">
        <v>86.06</v>
      </c>
      <c r="H193" s="12"/>
    </row>
    <row r="194" spans="1:8" s="15" customFormat="1" ht="21" customHeight="1">
      <c r="A194" s="29"/>
      <c r="B194" s="8" t="s">
        <v>49</v>
      </c>
      <c r="C194" s="12">
        <v>82.68</v>
      </c>
      <c r="D194" s="12">
        <f>C194*20%</f>
        <v>16.536000000000001</v>
      </c>
      <c r="E194" s="12">
        <v>86.42</v>
      </c>
      <c r="F194" s="12">
        <f>E194*80%</f>
        <v>69.13600000000001</v>
      </c>
      <c r="G194" s="12">
        <v>85.671999999999997</v>
      </c>
      <c r="H194" s="8"/>
    </row>
    <row r="195" spans="1:8" s="15" customFormat="1" ht="21" customHeight="1">
      <c r="A195" s="29"/>
      <c r="B195" s="8" t="s">
        <v>50</v>
      </c>
      <c r="C195" s="12">
        <v>86.26</v>
      </c>
      <c r="D195" s="12">
        <v>17.251999999999999</v>
      </c>
      <c r="E195" s="20">
        <v>85.38</v>
      </c>
      <c r="F195" s="20">
        <v>68.304000000000002</v>
      </c>
      <c r="G195" s="12">
        <v>85.555999999999997</v>
      </c>
      <c r="H195" s="8"/>
    </row>
    <row r="196" spans="1:8" s="15" customFormat="1" ht="21" customHeight="1">
      <c r="A196" s="29"/>
      <c r="B196" s="8" t="s">
        <v>51</v>
      </c>
      <c r="C196" s="12">
        <v>85.26</v>
      </c>
      <c r="D196" s="12">
        <f>C196*0.2</f>
        <v>17.052000000000003</v>
      </c>
      <c r="E196" s="12">
        <f>IF(C196&lt;80,0,VLOOKUP($B196,[1]上微型课成绩统分表!$C$5:$E$168,3,))</f>
        <v>85.52</v>
      </c>
      <c r="F196" s="12">
        <f>E196*0.8</f>
        <v>68.415999999999997</v>
      </c>
      <c r="G196" s="12">
        <v>85.468000000000004</v>
      </c>
      <c r="H196" s="12"/>
    </row>
    <row r="197" spans="1:8" s="15" customFormat="1" ht="21" customHeight="1">
      <c r="A197" s="29"/>
      <c r="B197" s="8" t="s">
        <v>52</v>
      </c>
      <c r="C197" s="12">
        <v>83.68</v>
      </c>
      <c r="D197" s="12">
        <f>C197*20%</f>
        <v>16.736000000000001</v>
      </c>
      <c r="E197" s="12">
        <v>85.34</v>
      </c>
      <c r="F197" s="12">
        <f>E197*80%</f>
        <v>68.272000000000006</v>
      </c>
      <c r="G197" s="12">
        <v>85.007999999999996</v>
      </c>
      <c r="H197" s="8"/>
    </row>
    <row r="198" spans="1:8" s="15" customFormat="1" ht="21" customHeight="1">
      <c r="A198" s="29"/>
      <c r="B198" s="8" t="s">
        <v>53</v>
      </c>
      <c r="C198" s="12">
        <v>82.64</v>
      </c>
      <c r="D198" s="12">
        <f>C198*20%</f>
        <v>16.528000000000002</v>
      </c>
      <c r="E198" s="12">
        <v>85.46</v>
      </c>
      <c r="F198" s="12">
        <f>E198*80%</f>
        <v>68.367999999999995</v>
      </c>
      <c r="G198" s="12">
        <v>84.896000000000001</v>
      </c>
      <c r="H198" s="8"/>
    </row>
    <row r="199" spans="1:8" s="15" customFormat="1" ht="21" customHeight="1">
      <c r="A199" s="29"/>
      <c r="B199" s="8" t="s">
        <v>54</v>
      </c>
      <c r="C199" s="12">
        <v>81.239999999999995</v>
      </c>
      <c r="D199" s="12">
        <f>C199*20%</f>
        <v>16.248000000000001</v>
      </c>
      <c r="E199" s="12">
        <v>85.6</v>
      </c>
      <c r="F199" s="12">
        <f>E199*80%</f>
        <v>68.48</v>
      </c>
      <c r="G199" s="12">
        <v>84.73</v>
      </c>
      <c r="H199" s="23"/>
    </row>
    <row r="200" spans="1:8" s="15" customFormat="1" ht="21" customHeight="1">
      <c r="A200" s="29"/>
      <c r="B200" s="8" t="s">
        <v>55</v>
      </c>
      <c r="C200" s="12">
        <v>81.739999999999995</v>
      </c>
      <c r="D200" s="12">
        <f>C200*0.2</f>
        <v>16.347999999999999</v>
      </c>
      <c r="E200" s="12">
        <f>IF(C200&lt;80,0,VLOOKUP($B200,[1]上微型课成绩统分表!$C$5:$E$168,3,))</f>
        <v>85.48</v>
      </c>
      <c r="F200" s="12">
        <f>E200*0.8</f>
        <v>68.384</v>
      </c>
      <c r="G200" s="12">
        <v>84.73</v>
      </c>
      <c r="H200" s="23"/>
    </row>
    <row r="201" spans="1:8" s="15" customFormat="1" ht="21" customHeight="1">
      <c r="A201" s="29"/>
      <c r="B201" s="8" t="s">
        <v>56</v>
      </c>
      <c r="C201" s="12">
        <v>85.58</v>
      </c>
      <c r="D201" s="12">
        <f>C201*0.2</f>
        <v>17.116</v>
      </c>
      <c r="E201" s="12">
        <f>IF(C201&lt;80,0,VLOOKUP($B201,[1]上微型课成绩统分表!$C$5:$E$168,3,))</f>
        <v>84.52</v>
      </c>
      <c r="F201" s="12">
        <f>E201*0.8</f>
        <v>67.616</v>
      </c>
      <c r="G201" s="12">
        <v>84.73</v>
      </c>
      <c r="H201" s="23"/>
    </row>
    <row r="202" spans="1:8" s="15" customFormat="1" ht="21" customHeight="1">
      <c r="A202" s="29"/>
      <c r="B202" s="8" t="s">
        <v>57</v>
      </c>
      <c r="C202" s="12">
        <v>82.68</v>
      </c>
      <c r="D202" s="12">
        <f>C202*0.2</f>
        <v>16.536000000000001</v>
      </c>
      <c r="E202" s="12">
        <f>IF(C202&lt;80,0,VLOOKUP($B202,[1]上微型课成绩统分表!$C$5:$E$168,3,))</f>
        <v>85</v>
      </c>
      <c r="F202" s="12">
        <f>E202*0.8</f>
        <v>68</v>
      </c>
      <c r="G202" s="12">
        <v>84.536000000000001</v>
      </c>
      <c r="H202" s="12"/>
    </row>
    <row r="203" spans="1:8" s="15" customFormat="1" ht="21" customHeight="1">
      <c r="A203" s="29"/>
      <c r="B203" s="8" t="s">
        <v>58</v>
      </c>
      <c r="C203" s="12">
        <v>83.8</v>
      </c>
      <c r="D203" s="14">
        <v>16.760000000000002</v>
      </c>
      <c r="E203" s="14">
        <v>84.34</v>
      </c>
      <c r="F203" s="14">
        <v>67.471999999999994</v>
      </c>
      <c r="G203" s="12">
        <v>84.231999999999999</v>
      </c>
      <c r="H203" s="8"/>
    </row>
    <row r="204" spans="1:8" s="15" customFormat="1" ht="21" customHeight="1">
      <c r="A204" s="29"/>
      <c r="B204" s="8" t="s">
        <v>59</v>
      </c>
      <c r="C204" s="12">
        <v>84.1</v>
      </c>
      <c r="D204" s="12">
        <v>16.82</v>
      </c>
      <c r="E204" s="20">
        <v>84.04</v>
      </c>
      <c r="F204" s="20">
        <v>67.231999999999999</v>
      </c>
      <c r="G204" s="12">
        <v>84.052000000000007</v>
      </c>
      <c r="H204" s="8"/>
    </row>
    <row r="205" spans="1:8" s="15" customFormat="1" ht="21" customHeight="1">
      <c r="A205" s="29"/>
      <c r="B205" s="8" t="s">
        <v>60</v>
      </c>
      <c r="C205" s="12">
        <v>85.96</v>
      </c>
      <c r="D205" s="12">
        <f>C205*0.2</f>
        <v>17.192</v>
      </c>
      <c r="E205" s="12">
        <f>IF(C205&lt;80,0,VLOOKUP($B205,[1]上微型课成绩统分表!$C$5:$E$168,3,))</f>
        <v>83.54</v>
      </c>
      <c r="F205" s="12">
        <f>E205*0.8</f>
        <v>66.832000000000008</v>
      </c>
      <c r="G205" s="12">
        <v>84.024000000000001</v>
      </c>
      <c r="H205" s="12"/>
    </row>
    <row r="206" spans="1:8" s="15" customFormat="1" ht="21" customHeight="1">
      <c r="A206" s="29"/>
      <c r="B206" s="8" t="s">
        <v>61</v>
      </c>
      <c r="C206" s="12">
        <v>85.26</v>
      </c>
      <c r="D206" s="12">
        <f>C206*20%</f>
        <v>17.052000000000003</v>
      </c>
      <c r="E206" s="12">
        <v>83.46</v>
      </c>
      <c r="F206" s="12">
        <f>E206*80%</f>
        <v>66.768000000000001</v>
      </c>
      <c r="G206" s="12">
        <v>83.82</v>
      </c>
      <c r="H206" s="8"/>
    </row>
    <row r="207" spans="1:8" s="15" customFormat="1" ht="21" customHeight="1">
      <c r="A207" s="29"/>
      <c r="B207" s="8" t="s">
        <v>62</v>
      </c>
      <c r="C207" s="12">
        <v>84.74</v>
      </c>
      <c r="D207" s="12">
        <f>C207*0.2</f>
        <v>16.948</v>
      </c>
      <c r="E207" s="12">
        <f>IF(C207&lt;80,0,VLOOKUP($B207,[1]上微型课成绩统分表!$C$5:$E$168,3,))</f>
        <v>83.04</v>
      </c>
      <c r="F207" s="12">
        <f>E207*0.8</f>
        <v>66.432000000000002</v>
      </c>
      <c r="G207" s="12">
        <v>83.38</v>
      </c>
      <c r="H207" s="12"/>
    </row>
    <row r="208" spans="1:8" s="15" customFormat="1" ht="21" customHeight="1">
      <c r="A208" s="29"/>
      <c r="B208" s="8" t="s">
        <v>63</v>
      </c>
      <c r="C208" s="12">
        <v>82.18</v>
      </c>
      <c r="D208" s="12">
        <f>C208*0.2</f>
        <v>16.436000000000003</v>
      </c>
      <c r="E208" s="12">
        <f>IF(C208&lt;80,0,VLOOKUP($B208,[1]上微型课成绩统分表!$C$5:$E$168,3,))</f>
        <v>83.6</v>
      </c>
      <c r="F208" s="12">
        <f>E208*0.8</f>
        <v>66.88</v>
      </c>
      <c r="G208" s="12">
        <v>83.316000000000003</v>
      </c>
      <c r="H208" s="12"/>
    </row>
    <row r="209" spans="1:8" s="15" customFormat="1" ht="21" customHeight="1">
      <c r="A209" s="29"/>
      <c r="B209" s="8" t="s">
        <v>64</v>
      </c>
      <c r="C209" s="12">
        <v>81.739999999999995</v>
      </c>
      <c r="D209" s="12">
        <f>C209*0.2</f>
        <v>16.347999999999999</v>
      </c>
      <c r="E209" s="12">
        <f>IF(C209&lt;80,0,VLOOKUP($B209,[1]上微型课成绩统分表!$C$5:$E$168,3,))</f>
        <v>83.62</v>
      </c>
      <c r="F209" s="12">
        <f>E209*0.8</f>
        <v>66.896000000000001</v>
      </c>
      <c r="G209" s="12">
        <v>83.244</v>
      </c>
      <c r="H209" s="12"/>
    </row>
    <row r="210" spans="1:8" s="15" customFormat="1" ht="21" customHeight="1">
      <c r="A210" s="29"/>
      <c r="B210" s="8" t="s">
        <v>65</v>
      </c>
      <c r="C210" s="12">
        <v>83.22</v>
      </c>
      <c r="D210" s="12">
        <v>16.643999999999998</v>
      </c>
      <c r="E210" s="20">
        <v>83.12</v>
      </c>
      <c r="F210" s="20">
        <v>66.495999999999995</v>
      </c>
      <c r="G210" s="12">
        <v>83.14</v>
      </c>
      <c r="H210" s="8"/>
    </row>
    <row r="211" spans="1:8" s="15" customFormat="1" ht="21" customHeight="1">
      <c r="A211" s="29"/>
      <c r="B211" s="8" t="s">
        <v>66</v>
      </c>
      <c r="C211" s="12">
        <v>83.28</v>
      </c>
      <c r="D211" s="12">
        <f>C211*0.2</f>
        <v>16.656000000000002</v>
      </c>
      <c r="E211" s="12">
        <f>IF(C211&lt;80,0,VLOOKUP($B211,[1]上微型课成绩统分表!$C$5:$E$168,3,))</f>
        <v>82.98</v>
      </c>
      <c r="F211" s="12">
        <f>E211*0.8</f>
        <v>66.384</v>
      </c>
      <c r="G211" s="12">
        <v>83.04</v>
      </c>
      <c r="H211" s="12"/>
    </row>
    <row r="212" spans="1:8" s="15" customFormat="1" ht="21" customHeight="1">
      <c r="A212" s="29"/>
      <c r="B212" s="8" t="s">
        <v>67</v>
      </c>
      <c r="C212" s="12">
        <v>86.4</v>
      </c>
      <c r="D212" s="12">
        <f>C212*0.2</f>
        <v>17.28</v>
      </c>
      <c r="E212" s="12">
        <f>IF(C212&lt;80,0,VLOOKUP($B212,[1]上微型课成绩统分表!$C$5:$E$168,3,))</f>
        <v>82.2</v>
      </c>
      <c r="F212" s="12">
        <f>E212*0.8</f>
        <v>65.760000000000005</v>
      </c>
      <c r="G212" s="12">
        <v>83.04</v>
      </c>
      <c r="H212" s="12"/>
    </row>
    <row r="213" spans="1:8" s="15" customFormat="1" ht="21" customHeight="1">
      <c r="A213" s="29"/>
      <c r="B213" s="17" t="s">
        <v>68</v>
      </c>
      <c r="C213" s="19">
        <v>82.2</v>
      </c>
      <c r="D213" s="19">
        <v>16.440000000000001</v>
      </c>
      <c r="E213" s="19">
        <v>83.16</v>
      </c>
      <c r="F213" s="19">
        <v>66.528000000000006</v>
      </c>
      <c r="G213" s="19">
        <v>82.968000000000004</v>
      </c>
      <c r="H213" s="8"/>
    </row>
    <row r="214" spans="1:8" s="15" customFormat="1" ht="21" customHeight="1">
      <c r="A214" s="29"/>
      <c r="B214" s="8" t="s">
        <v>69</v>
      </c>
      <c r="C214" s="12">
        <v>82.14</v>
      </c>
      <c r="D214" s="12">
        <f>C214*0.2</f>
        <v>16.428000000000001</v>
      </c>
      <c r="E214" s="12">
        <f>IF(C214&lt;80,0,VLOOKUP($B214,[1]上微型课成绩统分表!$C$5:$E$168,3,))</f>
        <v>83.16</v>
      </c>
      <c r="F214" s="12">
        <f>E214*0.8</f>
        <v>66.528000000000006</v>
      </c>
      <c r="G214" s="12">
        <v>82.956000000000003</v>
      </c>
      <c r="H214" s="12"/>
    </row>
    <row r="215" spans="1:8" s="15" customFormat="1" ht="21" customHeight="1">
      <c r="A215" s="29"/>
      <c r="B215" s="8" t="s">
        <v>70</v>
      </c>
      <c r="C215" s="12">
        <v>80.44</v>
      </c>
      <c r="D215" s="14">
        <v>16.088000000000001</v>
      </c>
      <c r="E215" s="14">
        <v>83.48</v>
      </c>
      <c r="F215" s="14">
        <v>66.784000000000006</v>
      </c>
      <c r="G215" s="12">
        <v>82.872</v>
      </c>
      <c r="H215" s="8"/>
    </row>
    <row r="216" spans="1:8" s="15" customFormat="1" ht="21" customHeight="1">
      <c r="A216" s="29"/>
      <c r="B216" s="17" t="s">
        <v>71</v>
      </c>
      <c r="C216" s="19">
        <v>82.64</v>
      </c>
      <c r="D216" s="19">
        <v>16.527999999999999</v>
      </c>
      <c r="E216" s="19">
        <v>82.66</v>
      </c>
      <c r="F216" s="19">
        <v>66.128</v>
      </c>
      <c r="G216" s="19">
        <v>82.656000000000006</v>
      </c>
      <c r="H216" s="8"/>
    </row>
    <row r="217" spans="1:8" s="15" customFormat="1" ht="21" customHeight="1">
      <c r="A217" s="29"/>
      <c r="B217" s="8" t="s">
        <v>72</v>
      </c>
      <c r="C217" s="12">
        <v>85.02</v>
      </c>
      <c r="D217" s="12">
        <f>C217*0.2</f>
        <v>17.004000000000001</v>
      </c>
      <c r="E217" s="12">
        <f>IF(C217&lt;80,0,VLOOKUP($B217,[1]上微型课成绩统分表!$C$5:$E$168,3,))</f>
        <v>82.06</v>
      </c>
      <c r="F217" s="12">
        <f>E217*0.8</f>
        <v>65.64800000000001</v>
      </c>
      <c r="G217" s="12">
        <v>82.652000000000001</v>
      </c>
      <c r="H217" s="12"/>
    </row>
    <row r="218" spans="1:8" s="15" customFormat="1" ht="21" customHeight="1">
      <c r="A218" s="29"/>
      <c r="B218" s="8" t="s">
        <v>73</v>
      </c>
      <c r="C218" s="12">
        <v>82.06</v>
      </c>
      <c r="D218" s="12">
        <f>C218*0.2</f>
        <v>16.412000000000003</v>
      </c>
      <c r="E218" s="12">
        <f>IF(C218&lt;80,0,VLOOKUP($B218,[1]上微型课成绩统分表!$C$5:$E$168,3,))</f>
        <v>82.64</v>
      </c>
      <c r="F218" s="12">
        <f>E218*0.8</f>
        <v>66.112000000000009</v>
      </c>
      <c r="G218" s="12">
        <v>82.524000000000001</v>
      </c>
      <c r="H218" s="12"/>
    </row>
    <row r="219" spans="1:8" s="15" customFormat="1" ht="21" customHeight="1">
      <c r="A219" s="29"/>
      <c r="B219" s="17" t="s">
        <v>74</v>
      </c>
      <c r="C219" s="19">
        <v>82.2</v>
      </c>
      <c r="D219" s="19">
        <v>16.440000000000001</v>
      </c>
      <c r="E219" s="19">
        <v>82.6</v>
      </c>
      <c r="F219" s="19">
        <v>66.08</v>
      </c>
      <c r="G219" s="19">
        <v>82.52</v>
      </c>
      <c r="H219" s="8"/>
    </row>
    <row r="220" spans="1:8" s="15" customFormat="1" ht="21" customHeight="1">
      <c r="A220" s="29"/>
      <c r="B220" s="8" t="s">
        <v>75</v>
      </c>
      <c r="C220" s="12">
        <v>84.26</v>
      </c>
      <c r="D220" s="12">
        <f>C220*0.2</f>
        <v>16.852</v>
      </c>
      <c r="E220" s="12">
        <f>IF(C220&lt;80,0,VLOOKUP($B220,[1]上微型课成绩统分表!$C$5:$E$168,3,))</f>
        <v>82.02</v>
      </c>
      <c r="F220" s="12">
        <f>E220*0.8</f>
        <v>65.616</v>
      </c>
      <c r="G220" s="12">
        <v>82.468000000000004</v>
      </c>
      <c r="H220" s="12"/>
    </row>
    <row r="221" spans="1:8" s="15" customFormat="1" ht="21" customHeight="1">
      <c r="A221" s="29"/>
      <c r="B221" s="8" t="s">
        <v>76</v>
      </c>
      <c r="C221" s="12">
        <v>82.48</v>
      </c>
      <c r="D221" s="12">
        <f>C221*0.2</f>
        <v>16.496000000000002</v>
      </c>
      <c r="E221" s="12">
        <f>IF(C221&lt;80,0,VLOOKUP($B221,[1]上微型课成绩统分表!$C$5:$E$168,3,))</f>
        <v>82.46</v>
      </c>
      <c r="F221" s="12">
        <f>E221*0.8</f>
        <v>65.968000000000004</v>
      </c>
      <c r="G221" s="12">
        <v>82.463999999999999</v>
      </c>
      <c r="H221" s="12"/>
    </row>
    <row r="222" spans="1:8" s="15" customFormat="1" ht="21" customHeight="1">
      <c r="A222" s="29"/>
      <c r="B222" s="17" t="s">
        <v>77</v>
      </c>
      <c r="C222" s="19">
        <v>80.5</v>
      </c>
      <c r="D222" s="19">
        <v>16.100000000000001</v>
      </c>
      <c r="E222" s="19">
        <v>82.9</v>
      </c>
      <c r="F222" s="19">
        <v>66.319999999999993</v>
      </c>
      <c r="G222" s="19">
        <v>82.42</v>
      </c>
      <c r="H222" s="8"/>
    </row>
    <row r="223" spans="1:8" s="15" customFormat="1" ht="21" customHeight="1">
      <c r="A223" s="29"/>
      <c r="B223" s="8" t="s">
        <v>78</v>
      </c>
      <c r="C223" s="12">
        <v>84.3</v>
      </c>
      <c r="D223" s="12">
        <f t="shared" ref="D223:D228" si="6">C223*0.2</f>
        <v>16.86</v>
      </c>
      <c r="E223" s="12">
        <f>IF(C223&lt;80,0,VLOOKUP($B223,[1]上微型课成绩统分表!$C$5:$E$168,3,))</f>
        <v>81.88</v>
      </c>
      <c r="F223" s="12">
        <f t="shared" ref="F223:F228" si="7">E223*0.8</f>
        <v>65.504000000000005</v>
      </c>
      <c r="G223" s="12">
        <v>82.364000000000004</v>
      </c>
      <c r="H223" s="12"/>
    </row>
    <row r="224" spans="1:8" s="15" customFormat="1" ht="21" customHeight="1">
      <c r="A224" s="29"/>
      <c r="B224" s="8" t="s">
        <v>79</v>
      </c>
      <c r="C224" s="12">
        <v>81.680000000000007</v>
      </c>
      <c r="D224" s="12">
        <f t="shared" si="6"/>
        <v>16.336000000000002</v>
      </c>
      <c r="E224" s="12">
        <f>IF(C224&lt;80,0,VLOOKUP($B224,[1]上微型课成绩统分表!$C$5:$E$168,3,))</f>
        <v>82.48</v>
      </c>
      <c r="F224" s="12">
        <f t="shared" si="7"/>
        <v>65.984000000000009</v>
      </c>
      <c r="G224" s="12">
        <v>82.32</v>
      </c>
      <c r="H224" s="12"/>
    </row>
    <row r="225" spans="1:8" s="15" customFormat="1" ht="21" customHeight="1">
      <c r="A225" s="29"/>
      <c r="B225" s="8" t="s">
        <v>80</v>
      </c>
      <c r="C225" s="12">
        <v>84.5</v>
      </c>
      <c r="D225" s="12">
        <f t="shared" si="6"/>
        <v>16.900000000000002</v>
      </c>
      <c r="E225" s="12">
        <f>IF(C225&lt;80,0,VLOOKUP($B225,[1]上微型课成绩统分表!$C$5:$E$168,3,))</f>
        <v>81.680000000000007</v>
      </c>
      <c r="F225" s="12">
        <f t="shared" si="7"/>
        <v>65.344000000000008</v>
      </c>
      <c r="G225" s="12">
        <v>82.244</v>
      </c>
      <c r="H225" s="12"/>
    </row>
    <row r="226" spans="1:8" s="15" customFormat="1" ht="21" customHeight="1">
      <c r="A226" s="29"/>
      <c r="B226" s="8" t="s">
        <v>81</v>
      </c>
      <c r="C226" s="12">
        <v>81.84</v>
      </c>
      <c r="D226" s="12">
        <f t="shared" si="6"/>
        <v>16.368000000000002</v>
      </c>
      <c r="E226" s="12">
        <f>IF(C226&lt;80,0,VLOOKUP($B226,[1]上微型课成绩统分表!$C$5:$E$168,3,))</f>
        <v>82.32</v>
      </c>
      <c r="F226" s="12">
        <f t="shared" si="7"/>
        <v>65.855999999999995</v>
      </c>
      <c r="G226" s="12">
        <v>82.224000000000004</v>
      </c>
      <c r="H226" s="12"/>
    </row>
    <row r="227" spans="1:8" s="15" customFormat="1" ht="21" customHeight="1">
      <c r="A227" s="29"/>
      <c r="B227" s="8" t="s">
        <v>82</v>
      </c>
      <c r="C227" s="12">
        <v>81.12</v>
      </c>
      <c r="D227" s="12">
        <f t="shared" si="6"/>
        <v>16.224</v>
      </c>
      <c r="E227" s="12">
        <f>IF(C227&lt;80,0,VLOOKUP($B227,[1]上微型课成绩统分表!$C$5:$E$168,3,))</f>
        <v>82.46</v>
      </c>
      <c r="F227" s="12">
        <f t="shared" si="7"/>
        <v>65.968000000000004</v>
      </c>
      <c r="G227" s="12">
        <v>82.191999999999993</v>
      </c>
      <c r="H227" s="12"/>
    </row>
    <row r="228" spans="1:8" s="15" customFormat="1" ht="21" customHeight="1">
      <c r="A228" s="29"/>
      <c r="B228" s="8" t="s">
        <v>83</v>
      </c>
      <c r="C228" s="12">
        <v>80.680000000000007</v>
      </c>
      <c r="D228" s="12">
        <f t="shared" si="6"/>
        <v>16.136000000000003</v>
      </c>
      <c r="E228" s="12">
        <f>IF(C228&lt;80,0,VLOOKUP($B228,[1]上微型课成绩统分表!$C$5:$E$168,3,))</f>
        <v>82.56</v>
      </c>
      <c r="F228" s="12">
        <f t="shared" si="7"/>
        <v>66.048000000000002</v>
      </c>
      <c r="G228" s="12">
        <v>82.183999999999997</v>
      </c>
      <c r="H228" s="12"/>
    </row>
    <row r="229" spans="1:8" s="15" customFormat="1" ht="21" customHeight="1">
      <c r="A229" s="29"/>
      <c r="B229" s="8" t="s">
        <v>84</v>
      </c>
      <c r="C229" s="12">
        <v>80.7</v>
      </c>
      <c r="D229" s="12">
        <f>C229*20%</f>
        <v>16.14</v>
      </c>
      <c r="E229" s="12">
        <v>82.38</v>
      </c>
      <c r="F229" s="12">
        <f>E229*80%</f>
        <v>65.903999999999996</v>
      </c>
      <c r="G229" s="12">
        <v>82.043999999999997</v>
      </c>
      <c r="H229" s="8"/>
    </row>
    <row r="230" spans="1:8" s="15" customFormat="1" ht="21" customHeight="1">
      <c r="A230" s="29"/>
      <c r="B230" s="17" t="s">
        <v>85</v>
      </c>
      <c r="C230" s="19">
        <v>82.2</v>
      </c>
      <c r="D230" s="19">
        <v>16.440000000000001</v>
      </c>
      <c r="E230" s="19">
        <v>82</v>
      </c>
      <c r="F230" s="19">
        <v>65.599999999999994</v>
      </c>
      <c r="G230" s="19">
        <v>82.04</v>
      </c>
      <c r="H230" s="11"/>
    </row>
    <row r="231" spans="1:8" s="15" customFormat="1" ht="21" customHeight="1">
      <c r="A231" s="29"/>
      <c r="B231" s="8" t="s">
        <v>86</v>
      </c>
      <c r="C231" s="12">
        <v>81.56</v>
      </c>
      <c r="D231" s="12">
        <f>C231*0.2</f>
        <v>16.312000000000001</v>
      </c>
      <c r="E231" s="12">
        <f>IF(C231&lt;80,0,VLOOKUP($B231,[1]上微型课成绩统分表!$C$5:$E$168,3,))</f>
        <v>82.14</v>
      </c>
      <c r="F231" s="12">
        <f>E231*0.8</f>
        <v>65.712000000000003</v>
      </c>
      <c r="G231" s="12">
        <v>82.024000000000001</v>
      </c>
      <c r="H231" s="12"/>
    </row>
    <row r="232" spans="1:8" s="15" customFormat="1" ht="21" customHeight="1">
      <c r="A232" s="29"/>
      <c r="B232" s="8" t="s">
        <v>87</v>
      </c>
      <c r="C232" s="12">
        <v>80.78</v>
      </c>
      <c r="D232" s="12">
        <f>C232*20%</f>
        <v>16.156000000000002</v>
      </c>
      <c r="E232" s="12">
        <v>82.28</v>
      </c>
      <c r="F232" s="12">
        <f>E232*80%</f>
        <v>65.823999999999998</v>
      </c>
      <c r="G232" s="12">
        <v>81.98</v>
      </c>
      <c r="H232" s="8"/>
    </row>
    <row r="233" spans="1:8" s="15" customFormat="1" ht="21" customHeight="1">
      <c r="A233" s="29"/>
      <c r="B233" s="8" t="s">
        <v>88</v>
      </c>
      <c r="C233" s="12">
        <v>81.96</v>
      </c>
      <c r="D233" s="14">
        <v>16.391999999999999</v>
      </c>
      <c r="E233" s="14">
        <v>81.96</v>
      </c>
      <c r="F233" s="14">
        <v>65.567999999999998</v>
      </c>
      <c r="G233" s="12">
        <v>81.96</v>
      </c>
      <c r="H233" s="8"/>
    </row>
    <row r="234" spans="1:8" s="15" customFormat="1" ht="21" customHeight="1">
      <c r="A234" s="29"/>
      <c r="B234" s="8" t="s">
        <v>89</v>
      </c>
      <c r="C234" s="12">
        <v>82.7</v>
      </c>
      <c r="D234" s="12">
        <f t="shared" ref="D234:D239" si="8">C234*0.2</f>
        <v>16.540000000000003</v>
      </c>
      <c r="E234" s="12">
        <f>IF(C234&lt;80,0,VLOOKUP($B234,[1]上微型课成绩统分表!$C$5:$E$168,3,))</f>
        <v>81.760000000000005</v>
      </c>
      <c r="F234" s="12">
        <f t="shared" ref="F234:F239" si="9">E234*0.8</f>
        <v>65.408000000000001</v>
      </c>
      <c r="G234" s="12">
        <v>81.947999999999993</v>
      </c>
      <c r="H234" s="12"/>
    </row>
    <row r="235" spans="1:8" s="15" customFormat="1" ht="21" customHeight="1">
      <c r="A235" s="29"/>
      <c r="B235" s="8" t="s">
        <v>90</v>
      </c>
      <c r="C235" s="12">
        <v>82.54</v>
      </c>
      <c r="D235" s="12">
        <f t="shared" si="8"/>
        <v>16.508000000000003</v>
      </c>
      <c r="E235" s="12">
        <f>IF(C235&lt;80,0,VLOOKUP($B235,[1]上微型课成绩统分表!$C$5:$E$168,3,))</f>
        <v>81.739999999999995</v>
      </c>
      <c r="F235" s="12">
        <f t="shared" si="9"/>
        <v>65.391999999999996</v>
      </c>
      <c r="G235" s="12">
        <v>81.900000000000006</v>
      </c>
      <c r="H235" s="12"/>
    </row>
    <row r="236" spans="1:8" s="15" customFormat="1" ht="21" customHeight="1">
      <c r="A236" s="29"/>
      <c r="B236" s="8" t="s">
        <v>91</v>
      </c>
      <c r="C236" s="12">
        <v>82.78</v>
      </c>
      <c r="D236" s="12">
        <f t="shared" si="8"/>
        <v>16.556000000000001</v>
      </c>
      <c r="E236" s="12">
        <f>IF(C236&lt;80,0,VLOOKUP($B236,[1]上微型课成绩统分表!$C$5:$E$168,3,))</f>
        <v>81.680000000000007</v>
      </c>
      <c r="F236" s="12">
        <f t="shared" si="9"/>
        <v>65.344000000000008</v>
      </c>
      <c r="G236" s="12">
        <v>81.900000000000006</v>
      </c>
      <c r="H236" s="12"/>
    </row>
    <row r="237" spans="1:8" s="15" customFormat="1" ht="21" customHeight="1">
      <c r="A237" s="29"/>
      <c r="B237" s="8" t="s">
        <v>92</v>
      </c>
      <c r="C237" s="12">
        <v>80.06</v>
      </c>
      <c r="D237" s="12">
        <f t="shared" si="8"/>
        <v>16.012</v>
      </c>
      <c r="E237" s="12">
        <f>IF(C237&lt;80,0,VLOOKUP($B237,[1]上微型课成绩统分表!$C$5:$E$168,3,))</f>
        <v>81.86</v>
      </c>
      <c r="F237" s="12">
        <f t="shared" si="9"/>
        <v>65.488</v>
      </c>
      <c r="G237" s="12">
        <v>81.5</v>
      </c>
      <c r="H237" s="12"/>
    </row>
    <row r="238" spans="1:8" s="15" customFormat="1" ht="21" customHeight="1">
      <c r="A238" s="29"/>
      <c r="B238" s="8" t="s">
        <v>93</v>
      </c>
      <c r="C238" s="12">
        <v>82.74</v>
      </c>
      <c r="D238" s="12">
        <f t="shared" si="8"/>
        <v>16.547999999999998</v>
      </c>
      <c r="E238" s="12">
        <f>IF(C238&lt;80,0,VLOOKUP($B238,[1]上微型课成绩统分表!$C$5:$E$168,3,))</f>
        <v>80.86</v>
      </c>
      <c r="F238" s="12">
        <f t="shared" si="9"/>
        <v>64.688000000000002</v>
      </c>
      <c r="G238" s="12">
        <v>81.236000000000004</v>
      </c>
      <c r="H238" s="12"/>
    </row>
    <row r="239" spans="1:8" s="16" customFormat="1" ht="21" customHeight="1">
      <c r="A239" s="29"/>
      <c r="B239" s="7" t="s">
        <v>94</v>
      </c>
      <c r="C239" s="24">
        <v>80.42</v>
      </c>
      <c r="D239" s="24">
        <f t="shared" si="8"/>
        <v>16.084</v>
      </c>
      <c r="E239" s="24">
        <f>IF(C239&lt;80,0,VLOOKUP($B239,[1]上微型课成绩统分表!$C$5:$E$168,3,))</f>
        <v>81.42</v>
      </c>
      <c r="F239" s="24">
        <f t="shared" si="9"/>
        <v>65.13600000000001</v>
      </c>
      <c r="G239" s="24">
        <v>81.22</v>
      </c>
      <c r="H239" s="25"/>
    </row>
    <row r="240" spans="1:8" s="15" customFormat="1" ht="21" customHeight="1">
      <c r="A240" s="29"/>
      <c r="B240" s="8" t="s">
        <v>95</v>
      </c>
      <c r="C240" s="12">
        <v>81.040000000000006</v>
      </c>
      <c r="D240" s="12">
        <v>16.207999999999998</v>
      </c>
      <c r="E240" s="20">
        <v>81.14</v>
      </c>
      <c r="F240" s="20">
        <v>64.912000000000006</v>
      </c>
      <c r="G240" s="12">
        <v>81.12</v>
      </c>
      <c r="H240" s="8"/>
    </row>
    <row r="241" spans="1:8" s="15" customFormat="1" ht="21" customHeight="1">
      <c r="A241" s="29"/>
      <c r="B241" s="8" t="s">
        <v>96</v>
      </c>
      <c r="C241" s="12">
        <v>83.62</v>
      </c>
      <c r="D241" s="12">
        <f>C241*0.2</f>
        <v>16.724</v>
      </c>
      <c r="E241" s="12">
        <f>IF(C241&lt;80,0,VLOOKUP($B241,[1]上微型课成绩统分表!$C$5:$E$168,3,))</f>
        <v>80.319999999999993</v>
      </c>
      <c r="F241" s="12">
        <f>E241*0.8</f>
        <v>64.256</v>
      </c>
      <c r="G241" s="12">
        <v>80.98</v>
      </c>
      <c r="H241" s="12"/>
    </row>
    <row r="242" spans="1:8" s="15" customFormat="1" ht="21" customHeight="1">
      <c r="A242" s="29"/>
      <c r="B242" s="8" t="s">
        <v>97</v>
      </c>
      <c r="C242" s="12">
        <v>82.36</v>
      </c>
      <c r="D242" s="12">
        <f>C242*20%</f>
        <v>16.472000000000001</v>
      </c>
      <c r="E242" s="12">
        <v>80.5</v>
      </c>
      <c r="F242" s="12">
        <f>E242*80%</f>
        <v>64.400000000000006</v>
      </c>
      <c r="G242" s="12">
        <v>80.872</v>
      </c>
      <c r="H242" s="8"/>
    </row>
    <row r="243" spans="1:8" s="15" customFormat="1" ht="21" customHeight="1">
      <c r="A243" s="29"/>
      <c r="B243" s="8" t="s">
        <v>346</v>
      </c>
      <c r="C243" s="12">
        <v>81.52</v>
      </c>
      <c r="D243" s="12">
        <f>C243*0.2</f>
        <v>16.303999999999998</v>
      </c>
      <c r="E243" s="12">
        <f>IF(C243&lt;80,0,VLOOKUP($B243,[1]上微型课成绩统分表!$C$5:$E$168,3,))</f>
        <v>80.48</v>
      </c>
      <c r="F243" s="12">
        <f>E243*0.8</f>
        <v>64.384</v>
      </c>
      <c r="G243" s="12">
        <v>80.688000000000002</v>
      </c>
      <c r="H243" s="12"/>
    </row>
    <row r="244" spans="1:8" s="15" customFormat="1" ht="21" customHeight="1">
      <c r="A244" s="29"/>
      <c r="B244" s="8" t="s">
        <v>347</v>
      </c>
      <c r="C244" s="12">
        <v>80.819999999999993</v>
      </c>
      <c r="D244" s="12">
        <f>C244*0.2</f>
        <v>16.163999999999998</v>
      </c>
      <c r="E244" s="12">
        <f>IF(C244&lt;80,0,VLOOKUP($B244,[1]上微型课成绩统分表!$C$5:$E$168,3,))</f>
        <v>80.599999999999994</v>
      </c>
      <c r="F244" s="12">
        <f>E244*0.8</f>
        <v>64.48</v>
      </c>
      <c r="G244" s="12">
        <v>80.644000000000005</v>
      </c>
      <c r="H244" s="12"/>
    </row>
    <row r="245" spans="1:8" s="15" customFormat="1" ht="21" customHeight="1">
      <c r="A245" s="29"/>
      <c r="B245" s="8" t="s">
        <v>348</v>
      </c>
      <c r="C245" s="12">
        <v>84.66</v>
      </c>
      <c r="D245" s="12">
        <f>C245*0.2</f>
        <v>16.931999999999999</v>
      </c>
      <c r="E245" s="12">
        <f>IF(C245&lt;80,0,VLOOKUP($B245,[1]上微型课成绩统分表!$C$5:$E$168,3,))</f>
        <v>79.239999999999995</v>
      </c>
      <c r="F245" s="12">
        <f>E245*0.8</f>
        <v>63.391999999999996</v>
      </c>
      <c r="G245" s="12">
        <v>80.323999999999998</v>
      </c>
      <c r="H245" s="12"/>
    </row>
    <row r="246" spans="1:8" s="15" customFormat="1" ht="21" customHeight="1">
      <c r="A246" s="29"/>
      <c r="B246" s="8" t="s">
        <v>349</v>
      </c>
      <c r="C246" s="12">
        <v>82.56</v>
      </c>
      <c r="D246" s="12">
        <f>C246*0.2</f>
        <v>16.512</v>
      </c>
      <c r="E246" s="12">
        <f>IF(C246&lt;80,0,VLOOKUP($B246,[1]上微型课成绩统分表!$C$5:$E$168,3,))</f>
        <v>79.72</v>
      </c>
      <c r="F246" s="12">
        <f>E246*0.8</f>
        <v>63.776000000000003</v>
      </c>
      <c r="G246" s="12">
        <v>80.287999999999997</v>
      </c>
      <c r="H246" s="12"/>
    </row>
    <row r="247" spans="1:8" s="15" customFormat="1" ht="21" customHeight="1">
      <c r="A247" s="29"/>
      <c r="B247" s="8" t="s">
        <v>350</v>
      </c>
      <c r="C247" s="12">
        <v>81.819999999999993</v>
      </c>
      <c r="D247" s="14">
        <v>16.364000000000001</v>
      </c>
      <c r="E247" s="14">
        <v>79.900000000000006</v>
      </c>
      <c r="F247" s="14">
        <v>63.92</v>
      </c>
      <c r="G247" s="12">
        <v>80.284000000000006</v>
      </c>
      <c r="H247" s="8"/>
    </row>
    <row r="248" spans="1:8" s="15" customFormat="1" ht="21" customHeight="1">
      <c r="A248" s="29"/>
      <c r="B248" s="8" t="s">
        <v>351</v>
      </c>
      <c r="C248" s="12">
        <v>84.22</v>
      </c>
      <c r="D248" s="12">
        <f>C248*0.2</f>
        <v>16.844000000000001</v>
      </c>
      <c r="E248" s="12">
        <f>IF(C248&lt;80,0,VLOOKUP($B248,[1]上微型课成绩统分表!$C$5:$E$168,3,))</f>
        <v>79.2</v>
      </c>
      <c r="F248" s="12">
        <f>E248*0.8</f>
        <v>63.360000000000007</v>
      </c>
      <c r="G248" s="12">
        <v>80.203999999999994</v>
      </c>
      <c r="H248" s="12"/>
    </row>
    <row r="249" spans="1:8" s="15" customFormat="1" ht="21" customHeight="1">
      <c r="A249" s="29"/>
      <c r="B249" s="8" t="s">
        <v>352</v>
      </c>
      <c r="C249" s="12">
        <v>81.7</v>
      </c>
      <c r="D249" s="12">
        <f>C249*0.2</f>
        <v>16.34</v>
      </c>
      <c r="E249" s="12">
        <f>IF(C249&lt;80,0,VLOOKUP($B249,[1]上微型课成绩统分表!$C$5:$E$168,3,))</f>
        <v>79.7</v>
      </c>
      <c r="F249" s="12">
        <f>E249*0.8</f>
        <v>63.760000000000005</v>
      </c>
      <c r="G249" s="12">
        <v>80.099999999999994</v>
      </c>
      <c r="H249" s="12"/>
    </row>
    <row r="250" spans="1:8" s="15" customFormat="1" ht="21" customHeight="1">
      <c r="A250" s="29"/>
      <c r="B250" s="17" t="s">
        <v>353</v>
      </c>
      <c r="C250" s="19">
        <v>80.599999999999994</v>
      </c>
      <c r="D250" s="19">
        <v>16.12</v>
      </c>
      <c r="E250" s="19">
        <v>79.900000000000006</v>
      </c>
      <c r="F250" s="19">
        <v>63.92</v>
      </c>
      <c r="G250" s="19">
        <v>80.040000000000006</v>
      </c>
      <c r="H250" s="8"/>
    </row>
    <row r="251" spans="1:8" s="15" customFormat="1" ht="21" customHeight="1">
      <c r="A251" s="29"/>
      <c r="B251" s="8" t="s">
        <v>354</v>
      </c>
      <c r="C251" s="12">
        <v>82.18</v>
      </c>
      <c r="D251" s="12">
        <f>C251*0.2</f>
        <v>16.436000000000003</v>
      </c>
      <c r="E251" s="12">
        <f>IF(C251&lt;80,0,VLOOKUP($B251,[1]上微型课成绩统分表!$C$5:$E$168,3,))</f>
        <v>79.48</v>
      </c>
      <c r="F251" s="12">
        <f>E251*0.8</f>
        <v>63.584000000000003</v>
      </c>
      <c r="G251" s="12">
        <v>80.02</v>
      </c>
      <c r="H251" s="12"/>
    </row>
    <row r="252" spans="1:8" s="15" customFormat="1" ht="21" customHeight="1">
      <c r="A252" s="29"/>
      <c r="B252" s="8" t="s">
        <v>355</v>
      </c>
      <c r="C252" s="12">
        <v>80.7</v>
      </c>
      <c r="D252" s="12">
        <f>C252*20%</f>
        <v>16.14</v>
      </c>
      <c r="E252" s="12">
        <v>79.819999999999993</v>
      </c>
      <c r="F252" s="12">
        <f>E252*80%</f>
        <v>63.855999999999995</v>
      </c>
      <c r="G252" s="12">
        <v>79.995999999999995</v>
      </c>
      <c r="H252" s="8"/>
    </row>
    <row r="253" spans="1:8" s="15" customFormat="1" ht="21" customHeight="1">
      <c r="A253" s="29"/>
      <c r="B253" s="8" t="s">
        <v>356</v>
      </c>
      <c r="C253" s="12">
        <v>81.099999999999994</v>
      </c>
      <c r="D253" s="14">
        <v>16.22</v>
      </c>
      <c r="E253" s="14">
        <v>79.38</v>
      </c>
      <c r="F253" s="14">
        <v>63.503999999999998</v>
      </c>
      <c r="G253" s="12">
        <v>79.724000000000004</v>
      </c>
      <c r="H253" s="8"/>
    </row>
    <row r="254" spans="1:8" s="15" customFormat="1" ht="21" customHeight="1">
      <c r="A254" s="29"/>
      <c r="B254" s="8" t="s">
        <v>357</v>
      </c>
      <c r="C254" s="12">
        <v>82.7</v>
      </c>
      <c r="D254" s="12">
        <f>C254*0.2</f>
        <v>16.540000000000003</v>
      </c>
      <c r="E254" s="12">
        <f>IF(C254&lt;80,0,VLOOKUP($B254,[1]上微型课成绩统分表!$C$5:$E$168,3,))</f>
        <v>78.94</v>
      </c>
      <c r="F254" s="12">
        <f>E254*0.8</f>
        <v>63.152000000000001</v>
      </c>
      <c r="G254" s="12">
        <v>79.691999999999993</v>
      </c>
      <c r="H254" s="12"/>
    </row>
    <row r="255" spans="1:8" s="15" customFormat="1" ht="21" customHeight="1">
      <c r="A255" s="29"/>
      <c r="B255" s="17" t="s">
        <v>358</v>
      </c>
      <c r="C255" s="19">
        <v>80.8</v>
      </c>
      <c r="D255" s="19">
        <v>16.16</v>
      </c>
      <c r="E255" s="19">
        <v>78.5</v>
      </c>
      <c r="F255" s="19">
        <v>62.8</v>
      </c>
      <c r="G255" s="19">
        <v>78.959999999999994</v>
      </c>
      <c r="H255" s="8"/>
    </row>
    <row r="256" spans="1:8" s="15" customFormat="1" ht="21" customHeight="1">
      <c r="A256" s="29"/>
      <c r="B256" s="8" t="s">
        <v>359</v>
      </c>
      <c r="C256" s="12">
        <v>80</v>
      </c>
      <c r="D256" s="12">
        <f t="shared" ref="D256:D264" si="10">C256*0.2</f>
        <v>16</v>
      </c>
      <c r="E256" s="12">
        <f>IF(C256&lt;80,0,VLOOKUP($B256,[1]上微型课成绩统分表!$C$5:$E$168,3,))</f>
        <v>78.58</v>
      </c>
      <c r="F256" s="12">
        <f t="shared" ref="F256:F266" si="11">E256*0.8</f>
        <v>62.864000000000004</v>
      </c>
      <c r="G256" s="12">
        <v>78.864000000000004</v>
      </c>
      <c r="H256" s="12"/>
    </row>
    <row r="257" spans="1:8" s="15" customFormat="1" ht="21" customHeight="1">
      <c r="A257" s="29"/>
      <c r="B257" s="8" t="s">
        <v>360</v>
      </c>
      <c r="C257" s="12">
        <v>81.06</v>
      </c>
      <c r="D257" s="12">
        <f t="shared" si="10"/>
        <v>16.212</v>
      </c>
      <c r="E257" s="12">
        <f>IF(C257&lt;80,0,VLOOKUP($B257,[1]上微型课成绩统分表!$C$5:$E$168,3,))</f>
        <v>78.3</v>
      </c>
      <c r="F257" s="12">
        <f t="shared" si="11"/>
        <v>62.64</v>
      </c>
      <c r="G257" s="12">
        <v>78.852000000000004</v>
      </c>
      <c r="H257" s="12"/>
    </row>
    <row r="258" spans="1:8" s="15" customFormat="1" ht="21" customHeight="1">
      <c r="A258" s="29"/>
      <c r="B258" s="8" t="s">
        <v>361</v>
      </c>
      <c r="C258" s="12">
        <v>80.400000000000006</v>
      </c>
      <c r="D258" s="12">
        <f t="shared" si="10"/>
        <v>16.080000000000002</v>
      </c>
      <c r="E258" s="12">
        <f>IF(C258&lt;80,0,VLOOKUP($B258,[1]上微型课成绩统分表!$C$5:$E$168,3,))</f>
        <v>77.400000000000006</v>
      </c>
      <c r="F258" s="12">
        <f t="shared" si="11"/>
        <v>61.920000000000009</v>
      </c>
      <c r="G258" s="12">
        <v>78</v>
      </c>
      <c r="H258" s="12"/>
    </row>
    <row r="259" spans="1:8" s="15" customFormat="1" ht="21" customHeight="1">
      <c r="A259" s="29"/>
      <c r="B259" s="8" t="s">
        <v>362</v>
      </c>
      <c r="C259" s="12">
        <v>81.599999999999994</v>
      </c>
      <c r="D259" s="12">
        <f t="shared" si="10"/>
        <v>16.32</v>
      </c>
      <c r="E259" s="12">
        <f>IF(C259&lt;80,0,VLOOKUP($B259,[1]上微型课成绩统分表!$C$5:$E$168,3,))</f>
        <v>76.959999999999994</v>
      </c>
      <c r="F259" s="12">
        <f t="shared" si="11"/>
        <v>61.567999999999998</v>
      </c>
      <c r="G259" s="12">
        <v>77.888000000000005</v>
      </c>
      <c r="H259" s="12"/>
    </row>
    <row r="260" spans="1:8" s="15" customFormat="1" ht="21" customHeight="1">
      <c r="A260" s="29"/>
      <c r="B260" s="8" t="s">
        <v>363</v>
      </c>
      <c r="C260" s="12">
        <v>81.099999999999994</v>
      </c>
      <c r="D260" s="12">
        <f t="shared" si="10"/>
        <v>16.22</v>
      </c>
      <c r="E260" s="12">
        <f>IF(C260&lt;80,0,VLOOKUP($B260,[1]上微型课成绩统分表!$C$5:$E$168,3,))</f>
        <v>77</v>
      </c>
      <c r="F260" s="12">
        <f t="shared" si="11"/>
        <v>61.6</v>
      </c>
      <c r="G260" s="12">
        <v>77.819999999999993</v>
      </c>
      <c r="H260" s="12"/>
    </row>
    <row r="261" spans="1:8" s="15" customFormat="1" ht="21" customHeight="1">
      <c r="A261" s="29"/>
      <c r="B261" s="8" t="s">
        <v>364</v>
      </c>
      <c r="C261" s="12">
        <v>81.16</v>
      </c>
      <c r="D261" s="12">
        <f t="shared" si="10"/>
        <v>16.231999999999999</v>
      </c>
      <c r="E261" s="12">
        <f>IF(C261&lt;80,0,VLOOKUP($B261,[1]上微型课成绩统分表!$C$5:$E$168,3,))</f>
        <v>75.86</v>
      </c>
      <c r="F261" s="12">
        <f t="shared" si="11"/>
        <v>60.688000000000002</v>
      </c>
      <c r="G261" s="12">
        <v>76.92</v>
      </c>
      <c r="H261" s="12"/>
    </row>
    <row r="262" spans="1:8" s="15" customFormat="1" ht="21" customHeight="1">
      <c r="A262" s="29"/>
      <c r="B262" s="8" t="s">
        <v>365</v>
      </c>
      <c r="C262" s="12">
        <v>83.52</v>
      </c>
      <c r="D262" s="12">
        <f t="shared" si="10"/>
        <v>16.704000000000001</v>
      </c>
      <c r="E262" s="12">
        <v>0</v>
      </c>
      <c r="F262" s="12">
        <f t="shared" si="11"/>
        <v>0</v>
      </c>
      <c r="G262" s="12">
        <v>16.704000000000001</v>
      </c>
      <c r="H262" s="12"/>
    </row>
    <row r="263" spans="1:8" s="15" customFormat="1" ht="21" customHeight="1">
      <c r="A263" s="29"/>
      <c r="B263" s="8" t="s">
        <v>366</v>
      </c>
      <c r="C263" s="12">
        <v>82.56</v>
      </c>
      <c r="D263" s="12">
        <f t="shared" si="10"/>
        <v>16.512</v>
      </c>
      <c r="E263" s="12">
        <v>0</v>
      </c>
      <c r="F263" s="12">
        <f t="shared" si="11"/>
        <v>0</v>
      </c>
      <c r="G263" s="12">
        <v>16.512</v>
      </c>
      <c r="H263" s="12"/>
    </row>
    <row r="264" spans="1:8" s="15" customFormat="1" ht="21" customHeight="1">
      <c r="A264" s="29"/>
      <c r="B264" s="8" t="s">
        <v>367</v>
      </c>
      <c r="C264" s="12">
        <v>79.98</v>
      </c>
      <c r="D264" s="12">
        <f t="shared" si="10"/>
        <v>15.996000000000002</v>
      </c>
      <c r="E264" s="12">
        <f>IF(C264&lt;80,0,VLOOKUP($B264,[1]上微型课成绩统分表!$C$5:$E$168,3,))</f>
        <v>0</v>
      </c>
      <c r="F264" s="12">
        <f t="shared" si="11"/>
        <v>0</v>
      </c>
      <c r="G264" s="12">
        <v>15.996</v>
      </c>
      <c r="H264" s="12"/>
    </row>
    <row r="265" spans="1:8" s="15" customFormat="1" ht="21" customHeight="1">
      <c r="A265" s="29"/>
      <c r="B265" s="8" t="s">
        <v>368</v>
      </c>
      <c r="C265" s="12">
        <v>79.62</v>
      </c>
      <c r="D265" s="12">
        <f>C265*20%</f>
        <v>15.924000000000001</v>
      </c>
      <c r="E265" s="12">
        <f>IF(C265&lt;80,0,VLOOKUP($B265,[1]上微型课成绩统分表!$C$5:$E$168,3,))</f>
        <v>0</v>
      </c>
      <c r="F265" s="12">
        <f t="shared" si="11"/>
        <v>0</v>
      </c>
      <c r="G265" s="12">
        <v>15.923999999999999</v>
      </c>
      <c r="H265" s="8"/>
    </row>
    <row r="266" spans="1:8" s="15" customFormat="1" ht="21" customHeight="1">
      <c r="A266" s="29"/>
      <c r="B266" s="8" t="s">
        <v>369</v>
      </c>
      <c r="C266" s="12">
        <v>79.56</v>
      </c>
      <c r="D266" s="12">
        <f>C266*20%</f>
        <v>15.912000000000001</v>
      </c>
      <c r="E266" s="12">
        <f>IF(C266&lt;80,0,VLOOKUP($B266,[1]上微型课成绩统分表!$C$5:$E$168,3,))</f>
        <v>0</v>
      </c>
      <c r="F266" s="12">
        <f t="shared" si="11"/>
        <v>0</v>
      </c>
      <c r="G266" s="12">
        <v>15.912000000000001</v>
      </c>
      <c r="H266" s="8"/>
    </row>
    <row r="267" spans="1:8" s="15" customFormat="1" ht="21" customHeight="1">
      <c r="A267" s="29"/>
      <c r="B267" s="8" t="s">
        <v>370</v>
      </c>
      <c r="C267" s="12">
        <v>79.5</v>
      </c>
      <c r="D267" s="14">
        <v>15.9</v>
      </c>
      <c r="E267" s="14">
        <v>0</v>
      </c>
      <c r="F267" s="14">
        <v>0</v>
      </c>
      <c r="G267" s="12">
        <v>15.9</v>
      </c>
      <c r="H267" s="8"/>
    </row>
    <row r="268" spans="1:8" s="15" customFormat="1" ht="21" customHeight="1">
      <c r="A268" s="29"/>
      <c r="B268" s="8" t="s">
        <v>371</v>
      </c>
      <c r="C268" s="12">
        <v>79.48</v>
      </c>
      <c r="D268" s="12">
        <f>C268*20%</f>
        <v>15.896000000000001</v>
      </c>
      <c r="E268" s="12">
        <f>IF(C268&lt;80,0,VLOOKUP($B268,[1]上微型课成绩统分表!$C$5:$E$168,3,))</f>
        <v>0</v>
      </c>
      <c r="F268" s="12">
        <f t="shared" ref="F268:F275" si="12">E268*0.8</f>
        <v>0</v>
      </c>
      <c r="G268" s="12">
        <v>15.896000000000001</v>
      </c>
      <c r="H268" s="8"/>
    </row>
    <row r="269" spans="1:8" s="15" customFormat="1" ht="21" customHeight="1">
      <c r="A269" s="29"/>
      <c r="B269" s="8" t="s">
        <v>372</v>
      </c>
      <c r="C269" s="12">
        <v>79.040000000000006</v>
      </c>
      <c r="D269" s="12">
        <f>C269*20%</f>
        <v>15.808000000000002</v>
      </c>
      <c r="E269" s="12">
        <f>IF(C269&lt;80,0,VLOOKUP($B269,[1]上微型课成绩统分表!$C$5:$E$168,3,))</f>
        <v>0</v>
      </c>
      <c r="F269" s="12">
        <f t="shared" si="12"/>
        <v>0</v>
      </c>
      <c r="G269" s="12">
        <v>15.808</v>
      </c>
      <c r="H269" s="8"/>
    </row>
    <row r="270" spans="1:8" s="15" customFormat="1" ht="21" customHeight="1">
      <c r="A270" s="29"/>
      <c r="B270" s="8" t="s">
        <v>373</v>
      </c>
      <c r="C270" s="12">
        <v>78.959999999999994</v>
      </c>
      <c r="D270" s="12">
        <f>C270*20%</f>
        <v>15.792</v>
      </c>
      <c r="E270" s="12">
        <f>IF(C270&lt;80,0,VLOOKUP($B270,[1]上微型课成绩统分表!$C$5:$E$168,3,))</f>
        <v>0</v>
      </c>
      <c r="F270" s="12">
        <f t="shared" si="12"/>
        <v>0</v>
      </c>
      <c r="G270" s="12">
        <v>15.792</v>
      </c>
      <c r="H270" s="8"/>
    </row>
    <row r="271" spans="1:8" s="15" customFormat="1" ht="21" customHeight="1">
      <c r="A271" s="29"/>
      <c r="B271" s="8" t="s">
        <v>374</v>
      </c>
      <c r="C271" s="12">
        <v>78.8</v>
      </c>
      <c r="D271" s="12">
        <f>C271*20%</f>
        <v>15.76</v>
      </c>
      <c r="E271" s="12">
        <f>IF(C271&lt;80,0,VLOOKUP($B271,[1]上微型课成绩统分表!$C$5:$E$168,3,))</f>
        <v>0</v>
      </c>
      <c r="F271" s="12">
        <f t="shared" si="12"/>
        <v>0</v>
      </c>
      <c r="G271" s="12">
        <v>15.76</v>
      </c>
      <c r="H271" s="8"/>
    </row>
    <row r="272" spans="1:8" s="15" customFormat="1" ht="21" customHeight="1">
      <c r="A272" s="29"/>
      <c r="B272" s="8" t="s">
        <v>375</v>
      </c>
      <c r="C272" s="12">
        <v>78.7</v>
      </c>
      <c r="D272" s="12">
        <f>C272*20%</f>
        <v>15.740000000000002</v>
      </c>
      <c r="E272" s="12">
        <f>IF(C272&lt;80,0,VLOOKUP($B272,[1]上微型课成绩统分表!$C$5:$E$168,3,))</f>
        <v>0</v>
      </c>
      <c r="F272" s="12">
        <f t="shared" si="12"/>
        <v>0</v>
      </c>
      <c r="G272" s="12">
        <v>15.74</v>
      </c>
      <c r="H272" s="8"/>
    </row>
    <row r="273" spans="1:8" s="15" customFormat="1" ht="21" customHeight="1">
      <c r="A273" s="29"/>
      <c r="B273" s="8" t="s">
        <v>376</v>
      </c>
      <c r="C273" s="12">
        <v>78.400000000000006</v>
      </c>
      <c r="D273" s="12">
        <v>15.68</v>
      </c>
      <c r="E273" s="12">
        <f>IF(C273&lt;80,0,VLOOKUP($B273,[1]上微型课成绩统分表!$C$5:$E$168,3,))</f>
        <v>0</v>
      </c>
      <c r="F273" s="12">
        <f t="shared" si="12"/>
        <v>0</v>
      </c>
      <c r="G273" s="12">
        <v>15.68</v>
      </c>
      <c r="H273" s="8"/>
    </row>
    <row r="274" spans="1:8" s="15" customFormat="1" ht="21" customHeight="1">
      <c r="A274" s="29"/>
      <c r="B274" s="8" t="s">
        <v>377</v>
      </c>
      <c r="C274" s="12">
        <v>78.36</v>
      </c>
      <c r="D274" s="12">
        <f>C274*20%</f>
        <v>15.672000000000001</v>
      </c>
      <c r="E274" s="12">
        <f>IF(C274&lt;80,0,VLOOKUP($B274,[1]上微型课成绩统分表!$C$5:$E$168,3,))</f>
        <v>0</v>
      </c>
      <c r="F274" s="12">
        <f t="shared" si="12"/>
        <v>0</v>
      </c>
      <c r="G274" s="12">
        <v>15.672000000000001</v>
      </c>
      <c r="H274" s="8"/>
    </row>
    <row r="275" spans="1:8" s="15" customFormat="1" ht="21" customHeight="1">
      <c r="A275" s="29"/>
      <c r="B275" s="8" t="s">
        <v>378</v>
      </c>
      <c r="C275" s="12">
        <v>78.28</v>
      </c>
      <c r="D275" s="12">
        <f>C275*20%</f>
        <v>15.656000000000001</v>
      </c>
      <c r="E275" s="12">
        <f>IF(C275&lt;80,0,VLOOKUP($B275,[1]上微型课成绩统分表!$C$5:$E$168,3,))</f>
        <v>0</v>
      </c>
      <c r="F275" s="12">
        <f t="shared" si="12"/>
        <v>0</v>
      </c>
      <c r="G275" s="12">
        <v>15.656000000000001</v>
      </c>
      <c r="H275" s="8"/>
    </row>
    <row r="276" spans="1:8" s="15" customFormat="1" ht="21" customHeight="1">
      <c r="A276" s="29"/>
      <c r="B276" s="8" t="s">
        <v>379</v>
      </c>
      <c r="C276" s="12">
        <v>77.599999999999994</v>
      </c>
      <c r="D276" s="14">
        <v>15.52</v>
      </c>
      <c r="E276" s="14">
        <v>0</v>
      </c>
      <c r="F276" s="14">
        <v>0</v>
      </c>
      <c r="G276" s="12">
        <v>15.52</v>
      </c>
      <c r="H276" s="8"/>
    </row>
    <row r="277" spans="1:8" s="15" customFormat="1" ht="21" customHeight="1">
      <c r="A277" s="29"/>
      <c r="B277" s="8" t="s">
        <v>380</v>
      </c>
      <c r="C277" s="12">
        <v>77.459999999999994</v>
      </c>
      <c r="D277" s="12">
        <f>C277*20%</f>
        <v>15.491999999999999</v>
      </c>
      <c r="E277" s="12">
        <f>IF(C277&lt;80,0,VLOOKUP($B277,[1]上微型课成绩统分表!$C$5:$E$168,3,))</f>
        <v>0</v>
      </c>
      <c r="F277" s="12">
        <f>E277*0.8</f>
        <v>0</v>
      </c>
      <c r="G277" s="12">
        <v>15.492000000000001</v>
      </c>
      <c r="H277" s="8"/>
    </row>
    <row r="278" spans="1:8" s="15" customFormat="1" ht="21" customHeight="1">
      <c r="A278" s="29"/>
      <c r="B278" s="17" t="s">
        <v>381</v>
      </c>
      <c r="C278" s="19">
        <v>77.400000000000006</v>
      </c>
      <c r="D278" s="19">
        <v>15.48</v>
      </c>
      <c r="E278" s="19">
        <v>0</v>
      </c>
      <c r="F278" s="19">
        <v>0</v>
      </c>
      <c r="G278" s="19">
        <v>15.48</v>
      </c>
      <c r="H278" s="8"/>
    </row>
    <row r="279" spans="1:8" s="15" customFormat="1" ht="21" customHeight="1">
      <c r="A279" s="29"/>
      <c r="B279" s="8" t="s">
        <v>382</v>
      </c>
      <c r="C279" s="12">
        <v>77.2</v>
      </c>
      <c r="D279" s="12">
        <f>C279*20%</f>
        <v>15.440000000000001</v>
      </c>
      <c r="E279" s="12">
        <f>IF(C279&lt;80,0,VLOOKUP($B279,[1]上微型课成绩统分表!$C$5:$E$168,3,))</f>
        <v>0</v>
      </c>
      <c r="F279" s="12">
        <f>E279*0.8</f>
        <v>0</v>
      </c>
      <c r="G279" s="12">
        <v>15.44</v>
      </c>
      <c r="H279" s="8"/>
    </row>
    <row r="280" spans="1:8" s="15" customFormat="1" ht="21" customHeight="1">
      <c r="A280" s="29"/>
      <c r="B280" s="17" t="s">
        <v>383</v>
      </c>
      <c r="C280" s="19">
        <v>77.2</v>
      </c>
      <c r="D280" s="19">
        <v>15.44</v>
      </c>
      <c r="E280" s="19">
        <v>0</v>
      </c>
      <c r="F280" s="19">
        <v>0</v>
      </c>
      <c r="G280" s="19">
        <v>15.44</v>
      </c>
      <c r="H280" s="8"/>
    </row>
    <row r="281" spans="1:8" s="15" customFormat="1" ht="21" customHeight="1">
      <c r="A281" s="29"/>
      <c r="B281" s="8" t="s">
        <v>384</v>
      </c>
      <c r="C281" s="12">
        <v>75.599999999999994</v>
      </c>
      <c r="D281" s="12">
        <f>C281*0.2</f>
        <v>15.12</v>
      </c>
      <c r="E281" s="12">
        <f>IF(C281&lt;80,0,VLOOKUP($B281,[1]上微型课成绩统分表!$C$5:$E$168,3,))</f>
        <v>0</v>
      </c>
      <c r="F281" s="12">
        <f>E281*0.8</f>
        <v>0</v>
      </c>
      <c r="G281" s="12">
        <v>15.12</v>
      </c>
      <c r="H281" s="12"/>
    </row>
    <row r="282" spans="1:8" s="15" customFormat="1" ht="21" customHeight="1">
      <c r="A282" s="29"/>
      <c r="B282" s="17" t="s">
        <v>385</v>
      </c>
      <c r="C282" s="19">
        <v>73.2</v>
      </c>
      <c r="D282" s="19">
        <v>14.64</v>
      </c>
      <c r="E282" s="19">
        <v>0</v>
      </c>
      <c r="F282" s="19">
        <v>0</v>
      </c>
      <c r="G282" s="19">
        <v>14.64</v>
      </c>
      <c r="H282" s="11"/>
    </row>
    <row r="283" spans="1:8" s="15" customFormat="1" ht="21" customHeight="1">
      <c r="A283" s="29"/>
      <c r="B283" s="17" t="s">
        <v>386</v>
      </c>
      <c r="C283" s="19">
        <v>73.2</v>
      </c>
      <c r="D283" s="19">
        <v>14.64</v>
      </c>
      <c r="E283" s="19">
        <v>0</v>
      </c>
      <c r="F283" s="19">
        <v>0</v>
      </c>
      <c r="G283" s="19">
        <v>14.64</v>
      </c>
      <c r="H283" s="8"/>
    </row>
    <row r="284" spans="1:8" s="15" customFormat="1" ht="21" customHeight="1">
      <c r="A284" s="29"/>
      <c r="B284" s="8" t="s">
        <v>387</v>
      </c>
      <c r="C284" s="12">
        <v>72.400000000000006</v>
      </c>
      <c r="D284" s="14">
        <v>14.48</v>
      </c>
      <c r="E284" s="14">
        <v>0</v>
      </c>
      <c r="F284" s="14">
        <v>0</v>
      </c>
      <c r="G284" s="12">
        <v>14.48</v>
      </c>
      <c r="H284" s="8"/>
    </row>
    <row r="285" spans="1:8" s="15" customFormat="1" ht="21" customHeight="1">
      <c r="A285" s="29"/>
      <c r="B285" s="8" t="s">
        <v>388</v>
      </c>
      <c r="C285" s="12"/>
      <c r="D285" s="12"/>
      <c r="E285" s="12"/>
      <c r="F285" s="12"/>
      <c r="G285" s="12"/>
      <c r="H285" s="8" t="s">
        <v>197</v>
      </c>
    </row>
    <row r="286" spans="1:8" s="15" customFormat="1" ht="21" customHeight="1">
      <c r="A286" s="29"/>
      <c r="B286" s="8" t="s">
        <v>389</v>
      </c>
      <c r="C286" s="12"/>
      <c r="D286" s="12"/>
      <c r="E286" s="12"/>
      <c r="F286" s="12"/>
      <c r="G286" s="12"/>
      <c r="H286" s="8" t="s">
        <v>197</v>
      </c>
    </row>
    <row r="287" spans="1:8" s="15" customFormat="1" ht="21" customHeight="1">
      <c r="A287" s="29"/>
      <c r="B287" s="8" t="s">
        <v>390</v>
      </c>
      <c r="C287" s="12"/>
      <c r="D287" s="12"/>
      <c r="E287" s="12"/>
      <c r="F287" s="12"/>
      <c r="G287" s="12"/>
      <c r="H287" s="12" t="s">
        <v>197</v>
      </c>
    </row>
    <row r="288" spans="1:8" s="15" customFormat="1" ht="21" customHeight="1">
      <c r="A288" s="29"/>
      <c r="B288" s="8" t="s">
        <v>391</v>
      </c>
      <c r="C288" s="12"/>
      <c r="D288" s="12"/>
      <c r="E288" s="12"/>
      <c r="F288" s="12"/>
      <c r="G288" s="12"/>
      <c r="H288" s="12" t="s">
        <v>197</v>
      </c>
    </row>
    <row r="289" spans="1:8" s="15" customFormat="1" ht="21" customHeight="1">
      <c r="A289" s="29"/>
      <c r="B289" s="8" t="s">
        <v>392</v>
      </c>
      <c r="C289" s="12"/>
      <c r="D289" s="12"/>
      <c r="E289" s="12"/>
      <c r="F289" s="12"/>
      <c r="G289" s="12"/>
      <c r="H289" s="12" t="s">
        <v>197</v>
      </c>
    </row>
    <row r="290" spans="1:8" s="15" customFormat="1" ht="21" customHeight="1">
      <c r="A290" s="29"/>
      <c r="B290" s="8" t="s">
        <v>393</v>
      </c>
      <c r="C290" s="12"/>
      <c r="D290" s="12"/>
      <c r="E290" s="12"/>
      <c r="F290" s="12"/>
      <c r="G290" s="12"/>
      <c r="H290" s="12" t="s">
        <v>197</v>
      </c>
    </row>
    <row r="291" spans="1:8" s="15" customFormat="1" ht="21" customHeight="1">
      <c r="A291" s="29"/>
      <c r="B291" s="8" t="s">
        <v>394</v>
      </c>
      <c r="C291" s="12"/>
      <c r="D291" s="12"/>
      <c r="E291" s="12"/>
      <c r="F291" s="12"/>
      <c r="G291" s="12"/>
      <c r="H291" s="12" t="s">
        <v>197</v>
      </c>
    </row>
    <row r="292" spans="1:8" s="15" customFormat="1" ht="21" customHeight="1">
      <c r="A292" s="29"/>
      <c r="B292" s="8" t="s">
        <v>395</v>
      </c>
      <c r="C292" s="12"/>
      <c r="D292" s="12"/>
      <c r="E292" s="12"/>
      <c r="F292" s="12"/>
      <c r="G292" s="12"/>
      <c r="H292" s="12" t="s">
        <v>197</v>
      </c>
    </row>
    <row r="293" spans="1:8" s="15" customFormat="1" ht="21" customHeight="1">
      <c r="A293" s="29"/>
      <c r="B293" s="8" t="s">
        <v>396</v>
      </c>
      <c r="C293" s="12"/>
      <c r="D293" s="12"/>
      <c r="E293" s="12"/>
      <c r="F293" s="12"/>
      <c r="G293" s="12"/>
      <c r="H293" s="12" t="s">
        <v>197</v>
      </c>
    </row>
    <row r="294" spans="1:8" s="15" customFormat="1" ht="21" customHeight="1">
      <c r="A294" s="30"/>
      <c r="B294" s="8" t="s">
        <v>397</v>
      </c>
      <c r="C294" s="12"/>
      <c r="D294" s="12"/>
      <c r="E294" s="12"/>
      <c r="F294" s="12"/>
      <c r="G294" s="12"/>
      <c r="H294" s="12" t="s">
        <v>197</v>
      </c>
    </row>
    <row r="295" spans="1:8" s="15" customFormat="1" ht="21" customHeight="1">
      <c r="A295" s="28" t="s">
        <v>98</v>
      </c>
      <c r="B295" s="8" t="s">
        <v>99</v>
      </c>
      <c r="C295" s="12">
        <v>87.48</v>
      </c>
      <c r="D295" s="12">
        <f>C295*0.2</f>
        <v>17.496000000000002</v>
      </c>
      <c r="E295" s="12">
        <f>IF(C295&lt;80,0,VLOOKUP($B295,[1]上微型课成绩统分表!$C$5:$E$168,3,))</f>
        <v>86.76</v>
      </c>
      <c r="F295" s="12">
        <f>E295*0.8</f>
        <v>69.408000000000001</v>
      </c>
      <c r="G295" s="12">
        <v>86.903999999999996</v>
      </c>
      <c r="H295" s="12"/>
    </row>
    <row r="296" spans="1:8" s="15" customFormat="1" ht="21" customHeight="1">
      <c r="A296" s="29"/>
      <c r="B296" s="8" t="s">
        <v>100</v>
      </c>
      <c r="C296" s="12">
        <v>83.72</v>
      </c>
      <c r="D296" s="12">
        <f>C296*0.2</f>
        <v>16.744</v>
      </c>
      <c r="E296" s="12">
        <f>IF(C296&lt;80,0,VLOOKUP($B296,[1]上微型课成绩统分表!$C$5:$E$168,3,))</f>
        <v>85.32</v>
      </c>
      <c r="F296" s="12">
        <f>E296*0.8</f>
        <v>68.256</v>
      </c>
      <c r="G296" s="12">
        <v>85</v>
      </c>
      <c r="H296" s="12"/>
    </row>
    <row r="297" spans="1:8" s="15" customFormat="1" ht="21" customHeight="1">
      <c r="A297" s="29"/>
      <c r="B297" s="8" t="s">
        <v>101</v>
      </c>
      <c r="C297" s="12">
        <v>80.599999999999994</v>
      </c>
      <c r="D297" s="14">
        <v>16.12</v>
      </c>
      <c r="E297" s="14">
        <v>85.76</v>
      </c>
      <c r="F297" s="14">
        <v>68.608000000000004</v>
      </c>
      <c r="G297" s="12">
        <v>84.727999999999994</v>
      </c>
      <c r="H297" s="8"/>
    </row>
    <row r="298" spans="1:8" s="15" customFormat="1" ht="21" customHeight="1">
      <c r="A298" s="29"/>
      <c r="B298" s="8" t="s">
        <v>102</v>
      </c>
      <c r="C298" s="12">
        <v>85.02</v>
      </c>
      <c r="D298" s="12">
        <f>C298*0.2</f>
        <v>17.004000000000001</v>
      </c>
      <c r="E298" s="12">
        <f>IF(C298&lt;80,0,VLOOKUP($B298,[1]上微型课成绩统分表!$C$5:$E$168,3,))</f>
        <v>84.4</v>
      </c>
      <c r="F298" s="12">
        <f>E298*0.8</f>
        <v>67.52000000000001</v>
      </c>
      <c r="G298" s="12">
        <v>84.524000000000001</v>
      </c>
      <c r="H298" s="12"/>
    </row>
    <row r="299" spans="1:8" s="15" customFormat="1" ht="21" customHeight="1">
      <c r="A299" s="29"/>
      <c r="B299" s="8" t="s">
        <v>103</v>
      </c>
      <c r="C299" s="12">
        <v>81.66</v>
      </c>
      <c r="D299" s="12">
        <f>C299*20%</f>
        <v>16.332000000000001</v>
      </c>
      <c r="E299" s="12">
        <v>84.6</v>
      </c>
      <c r="F299" s="12">
        <f>E299*80%</f>
        <v>67.679999999999993</v>
      </c>
      <c r="G299" s="12">
        <v>84.012</v>
      </c>
      <c r="H299" s="8"/>
    </row>
    <row r="300" spans="1:8" s="15" customFormat="1" ht="21" customHeight="1">
      <c r="A300" s="29"/>
      <c r="B300" s="8" t="s">
        <v>104</v>
      </c>
      <c r="C300" s="12">
        <v>83.9</v>
      </c>
      <c r="D300" s="12">
        <f t="shared" ref="D300:D306" si="13">C300*0.2</f>
        <v>16.78</v>
      </c>
      <c r="E300" s="12">
        <f>IF(C300&lt;80,0,VLOOKUP($B300,[1]上微型课成绩统分表!$C$5:$E$168,3,))</f>
        <v>84.02</v>
      </c>
      <c r="F300" s="12">
        <f t="shared" ref="F300:F306" si="14">E300*0.8</f>
        <v>67.215999999999994</v>
      </c>
      <c r="G300" s="12">
        <v>83.995999999999995</v>
      </c>
      <c r="H300" s="12"/>
    </row>
    <row r="301" spans="1:8" s="15" customFormat="1" ht="21" customHeight="1">
      <c r="A301" s="29"/>
      <c r="B301" s="8" t="s">
        <v>105</v>
      </c>
      <c r="C301" s="12">
        <v>83.04</v>
      </c>
      <c r="D301" s="12">
        <f t="shared" si="13"/>
        <v>16.608000000000001</v>
      </c>
      <c r="E301" s="12">
        <f>IF(C301&lt;80,0,VLOOKUP($B301,[1]上微型课成绩统分表!$C$5:$E$168,3,))</f>
        <v>83.84</v>
      </c>
      <c r="F301" s="12">
        <f t="shared" si="14"/>
        <v>67.072000000000003</v>
      </c>
      <c r="G301" s="12">
        <v>83.68</v>
      </c>
      <c r="H301" s="12"/>
    </row>
    <row r="302" spans="1:8" s="15" customFormat="1" ht="21" customHeight="1">
      <c r="A302" s="29"/>
      <c r="B302" s="8" t="s">
        <v>106</v>
      </c>
      <c r="C302" s="12">
        <v>82</v>
      </c>
      <c r="D302" s="12">
        <f t="shared" si="13"/>
        <v>16.400000000000002</v>
      </c>
      <c r="E302" s="12">
        <f>IF(C302&lt;80,0,VLOOKUP($B302,[1]上微型课成绩统分表!$C$5:$E$168,3,))</f>
        <v>83.66</v>
      </c>
      <c r="F302" s="12">
        <f t="shared" si="14"/>
        <v>66.927999999999997</v>
      </c>
      <c r="G302" s="12">
        <v>83.328000000000003</v>
      </c>
      <c r="H302" s="12"/>
    </row>
    <row r="303" spans="1:8" s="15" customFormat="1" ht="21" customHeight="1">
      <c r="A303" s="29"/>
      <c r="B303" s="8" t="s">
        <v>107</v>
      </c>
      <c r="C303" s="12">
        <v>81.400000000000006</v>
      </c>
      <c r="D303" s="12">
        <f t="shared" si="13"/>
        <v>16.28</v>
      </c>
      <c r="E303" s="12">
        <f>IF(C303&lt;80,0,VLOOKUP($B303,[1]上微型课成绩统分表!$C$5:$E$168,3,))</f>
        <v>83.78</v>
      </c>
      <c r="F303" s="12">
        <f t="shared" si="14"/>
        <v>67.024000000000001</v>
      </c>
      <c r="G303" s="12">
        <v>83.304000000000002</v>
      </c>
      <c r="H303" s="12"/>
    </row>
    <row r="304" spans="1:8" s="15" customFormat="1" ht="21" customHeight="1">
      <c r="A304" s="29"/>
      <c r="B304" s="8" t="s">
        <v>108</v>
      </c>
      <c r="C304" s="12">
        <v>81.88</v>
      </c>
      <c r="D304" s="12">
        <f t="shared" si="13"/>
        <v>16.376000000000001</v>
      </c>
      <c r="E304" s="12">
        <f>IF(C304&lt;80,0,VLOOKUP($B304,[1]上微型课成绩统分表!$C$5:$E$168,3,))</f>
        <v>83.66</v>
      </c>
      <c r="F304" s="12">
        <f t="shared" si="14"/>
        <v>66.927999999999997</v>
      </c>
      <c r="G304" s="12">
        <v>83.304000000000002</v>
      </c>
      <c r="H304" s="12"/>
    </row>
    <row r="305" spans="1:8" s="15" customFormat="1" ht="21" customHeight="1">
      <c r="A305" s="29"/>
      <c r="B305" s="8" t="s">
        <v>109</v>
      </c>
      <c r="C305" s="12">
        <v>82.86</v>
      </c>
      <c r="D305" s="12">
        <f t="shared" si="13"/>
        <v>16.571999999999999</v>
      </c>
      <c r="E305" s="12">
        <f>IF(C305&lt;80,0,VLOOKUP($B305,[1]上微型课成绩统分表!$C$5:$E$168,3,))</f>
        <v>83.2</v>
      </c>
      <c r="F305" s="12">
        <f t="shared" si="14"/>
        <v>66.56</v>
      </c>
      <c r="G305" s="12">
        <v>83.132000000000005</v>
      </c>
      <c r="H305" s="12"/>
    </row>
    <row r="306" spans="1:8" s="15" customFormat="1" ht="21" customHeight="1">
      <c r="A306" s="29"/>
      <c r="B306" s="8" t="s">
        <v>110</v>
      </c>
      <c r="C306" s="12">
        <v>84.9</v>
      </c>
      <c r="D306" s="12">
        <f t="shared" si="13"/>
        <v>16.98</v>
      </c>
      <c r="E306" s="12">
        <f>IF(C306&lt;80,0,VLOOKUP($B306,[1]上微型课成绩统分表!$C$5:$E$168,3,))</f>
        <v>82.64</v>
      </c>
      <c r="F306" s="12">
        <f t="shared" si="14"/>
        <v>66.112000000000009</v>
      </c>
      <c r="G306" s="12">
        <v>83.091999999999999</v>
      </c>
      <c r="H306" s="12"/>
    </row>
    <row r="307" spans="1:8" s="15" customFormat="1" ht="21" customHeight="1">
      <c r="A307" s="29"/>
      <c r="B307" s="8" t="s">
        <v>111</v>
      </c>
      <c r="C307" s="12">
        <v>81.92</v>
      </c>
      <c r="D307" s="12">
        <v>16.384</v>
      </c>
      <c r="E307" s="20">
        <v>83.28</v>
      </c>
      <c r="F307" s="20">
        <v>66.623999999999995</v>
      </c>
      <c r="G307" s="12">
        <v>83.007999999999996</v>
      </c>
      <c r="H307" s="8"/>
    </row>
    <row r="308" spans="1:8" s="15" customFormat="1" ht="21" customHeight="1">
      <c r="A308" s="29"/>
      <c r="B308" s="8" t="s">
        <v>112</v>
      </c>
      <c r="C308" s="12">
        <v>82.14</v>
      </c>
      <c r="D308" s="12">
        <f>C308*0.2</f>
        <v>16.428000000000001</v>
      </c>
      <c r="E308" s="12">
        <f>IF(C308&lt;80,0,VLOOKUP($B308,[1]上微型课成绩统分表!$C$5:$E$168,3,))</f>
        <v>82.78</v>
      </c>
      <c r="F308" s="12">
        <f>E308*0.8</f>
        <v>66.224000000000004</v>
      </c>
      <c r="G308" s="12">
        <v>82.652000000000001</v>
      </c>
      <c r="H308" s="12"/>
    </row>
    <row r="309" spans="1:8" s="15" customFormat="1" ht="21" customHeight="1">
      <c r="A309" s="29"/>
      <c r="B309" s="8" t="s">
        <v>113</v>
      </c>
      <c r="C309" s="12">
        <v>82.26</v>
      </c>
      <c r="D309" s="12">
        <f>C309*20%</f>
        <v>16.452000000000002</v>
      </c>
      <c r="E309" s="12">
        <v>82.66</v>
      </c>
      <c r="F309" s="12">
        <f>E309*80%</f>
        <v>66.128</v>
      </c>
      <c r="G309" s="12">
        <v>82.58</v>
      </c>
      <c r="H309" s="8"/>
    </row>
    <row r="310" spans="1:8" s="15" customFormat="1" ht="21" customHeight="1">
      <c r="A310" s="29"/>
      <c r="B310" s="8" t="s">
        <v>114</v>
      </c>
      <c r="C310" s="12">
        <v>82.94</v>
      </c>
      <c r="D310" s="12">
        <f>C310*0.2</f>
        <v>16.588000000000001</v>
      </c>
      <c r="E310" s="12">
        <f>IF(C310&lt;80,0,VLOOKUP($B310,[1]上微型课成绩统分表!$C$5:$E$168,3,))</f>
        <v>82.46</v>
      </c>
      <c r="F310" s="12">
        <f>E310*0.8</f>
        <v>65.968000000000004</v>
      </c>
      <c r="G310" s="12">
        <v>82.555999999999997</v>
      </c>
      <c r="H310" s="12"/>
    </row>
    <row r="311" spans="1:8" s="15" customFormat="1" ht="21" customHeight="1">
      <c r="A311" s="29"/>
      <c r="B311" s="17" t="s">
        <v>115</v>
      </c>
      <c r="C311" s="19">
        <v>80</v>
      </c>
      <c r="D311" s="19">
        <v>16</v>
      </c>
      <c r="E311" s="19">
        <v>83.16</v>
      </c>
      <c r="F311" s="19">
        <v>66.528000000000006</v>
      </c>
      <c r="G311" s="19">
        <v>82.528000000000006</v>
      </c>
      <c r="H311" s="8"/>
    </row>
    <row r="312" spans="1:8" s="15" customFormat="1" ht="21" customHeight="1">
      <c r="A312" s="29"/>
      <c r="B312" s="8" t="s">
        <v>116</v>
      </c>
      <c r="C312" s="12">
        <v>80.599999999999994</v>
      </c>
      <c r="D312" s="12">
        <f>C312*20%</f>
        <v>16.12</v>
      </c>
      <c r="E312" s="12">
        <v>82.48</v>
      </c>
      <c r="F312" s="12">
        <f>E312*80%</f>
        <v>65.984000000000009</v>
      </c>
      <c r="G312" s="12">
        <v>82.103999999999999</v>
      </c>
      <c r="H312" s="8"/>
    </row>
    <row r="313" spans="1:8" s="15" customFormat="1" ht="21" customHeight="1">
      <c r="A313" s="29"/>
      <c r="B313" s="8" t="s">
        <v>117</v>
      </c>
      <c r="C313" s="12">
        <v>84</v>
      </c>
      <c r="D313" s="12">
        <f>C313*20%</f>
        <v>16.8</v>
      </c>
      <c r="E313" s="12">
        <v>81.239999999999995</v>
      </c>
      <c r="F313" s="12">
        <f>E313*80%</f>
        <v>64.992000000000004</v>
      </c>
      <c r="G313" s="12">
        <v>81.792000000000002</v>
      </c>
      <c r="H313" s="8"/>
    </row>
    <row r="314" spans="1:8" s="15" customFormat="1" ht="21" customHeight="1">
      <c r="A314" s="29"/>
      <c r="B314" s="8" t="s">
        <v>118</v>
      </c>
      <c r="C314" s="12">
        <v>81.06</v>
      </c>
      <c r="D314" s="12">
        <f>C314*0.2</f>
        <v>16.212</v>
      </c>
      <c r="E314" s="12">
        <f>IF(C314&lt;80,0,VLOOKUP($B314,[1]上微型课成绩统分表!$C$5:$E$168,3,))</f>
        <v>81.78</v>
      </c>
      <c r="F314" s="12">
        <f>E314*0.8</f>
        <v>65.424000000000007</v>
      </c>
      <c r="G314" s="12">
        <v>81.635999999999996</v>
      </c>
      <c r="H314" s="12"/>
    </row>
    <row r="315" spans="1:8" s="15" customFormat="1" ht="21" customHeight="1">
      <c r="A315" s="29"/>
      <c r="B315" s="8" t="s">
        <v>398</v>
      </c>
      <c r="C315" s="12">
        <v>82.92</v>
      </c>
      <c r="D315" s="12">
        <f>C315*0.2</f>
        <v>16.584</v>
      </c>
      <c r="E315" s="12">
        <f>IF(C315&lt;80,0,VLOOKUP($B315,[1]上微型课成绩统分表!$C$5:$E$168,3,))</f>
        <v>81.239999999999995</v>
      </c>
      <c r="F315" s="12">
        <f>E315*0.8</f>
        <v>64.992000000000004</v>
      </c>
      <c r="G315" s="12">
        <v>81.575999999999993</v>
      </c>
      <c r="H315" s="12"/>
    </row>
    <row r="316" spans="1:8" s="15" customFormat="1" ht="21" customHeight="1">
      <c r="A316" s="29"/>
      <c r="B316" s="8" t="s">
        <v>399</v>
      </c>
      <c r="C316" s="12">
        <v>80.34</v>
      </c>
      <c r="D316" s="12">
        <f>C316*20%</f>
        <v>16.068000000000001</v>
      </c>
      <c r="E316" s="12">
        <v>81.739999999999995</v>
      </c>
      <c r="F316" s="12">
        <f>E316*80%</f>
        <v>65.391999999999996</v>
      </c>
      <c r="G316" s="12">
        <v>81.459999999999994</v>
      </c>
      <c r="H316" s="8"/>
    </row>
    <row r="317" spans="1:8" s="15" customFormat="1" ht="21" customHeight="1">
      <c r="A317" s="29"/>
      <c r="B317" s="8" t="s">
        <v>400</v>
      </c>
      <c r="C317" s="12">
        <v>83.18</v>
      </c>
      <c r="D317" s="12">
        <f>C317*0.2</f>
        <v>16.636000000000003</v>
      </c>
      <c r="E317" s="12">
        <f>IF(C317&lt;80,0,VLOOKUP($B317,[1]上微型课成绩统分表!$C$5:$E$168,3,))</f>
        <v>80.819999999999993</v>
      </c>
      <c r="F317" s="12">
        <f>E317*0.8</f>
        <v>64.655999999999992</v>
      </c>
      <c r="G317" s="12">
        <v>81.292000000000002</v>
      </c>
      <c r="H317" s="12"/>
    </row>
    <row r="318" spans="1:8" s="15" customFormat="1" ht="21" customHeight="1">
      <c r="A318" s="29"/>
      <c r="B318" s="8" t="s">
        <v>401</v>
      </c>
      <c r="C318" s="12">
        <v>84.66</v>
      </c>
      <c r="D318" s="12">
        <v>16.931999999999999</v>
      </c>
      <c r="E318" s="20">
        <v>80.12</v>
      </c>
      <c r="F318" s="20">
        <v>64.096000000000004</v>
      </c>
      <c r="G318" s="12">
        <v>81.028000000000006</v>
      </c>
      <c r="H318" s="8"/>
    </row>
    <row r="319" spans="1:8" s="15" customFormat="1" ht="21" customHeight="1">
      <c r="A319" s="29"/>
      <c r="B319" s="8" t="s">
        <v>402</v>
      </c>
      <c r="C319" s="12">
        <v>84.04</v>
      </c>
      <c r="D319" s="12">
        <f>C319*0.2</f>
        <v>16.808000000000003</v>
      </c>
      <c r="E319" s="12">
        <f>IF(C319&lt;80,0,VLOOKUP($B319,[1]上微型课成绩统分表!$C$5:$E$168,3,))</f>
        <v>80.2</v>
      </c>
      <c r="F319" s="12">
        <f>E319*0.8</f>
        <v>64.160000000000011</v>
      </c>
      <c r="G319" s="12">
        <v>80.968000000000004</v>
      </c>
      <c r="H319" s="12"/>
    </row>
    <row r="320" spans="1:8" s="15" customFormat="1" ht="21" customHeight="1">
      <c r="A320" s="29"/>
      <c r="B320" s="8" t="s">
        <v>403</v>
      </c>
      <c r="C320" s="12">
        <v>84.24</v>
      </c>
      <c r="D320" s="12">
        <f>C320*0.2</f>
        <v>16.847999999999999</v>
      </c>
      <c r="E320" s="12">
        <f>IF(C320&lt;80,0,VLOOKUP($B320,[1]上微型课成绩统分表!$C$5:$E$168,3,))</f>
        <v>80.099999999999994</v>
      </c>
      <c r="F320" s="12">
        <f>E320*0.8</f>
        <v>64.08</v>
      </c>
      <c r="G320" s="12">
        <v>80.927999999999997</v>
      </c>
      <c r="H320" s="12"/>
    </row>
    <row r="321" spans="1:8" s="15" customFormat="1" ht="21" customHeight="1">
      <c r="A321" s="29"/>
      <c r="B321" s="8" t="s">
        <v>404</v>
      </c>
      <c r="C321" s="12">
        <v>80.06</v>
      </c>
      <c r="D321" s="12">
        <f>C321*20%</f>
        <v>16.012</v>
      </c>
      <c r="E321" s="12">
        <v>80.8</v>
      </c>
      <c r="F321" s="12">
        <f>E321*80%</f>
        <v>64.64</v>
      </c>
      <c r="G321" s="12">
        <v>80.652000000000001</v>
      </c>
      <c r="H321" s="8"/>
    </row>
    <row r="322" spans="1:8" s="15" customFormat="1" ht="21" customHeight="1">
      <c r="A322" s="29"/>
      <c r="B322" s="8" t="s">
        <v>405</v>
      </c>
      <c r="C322" s="12">
        <v>82.12</v>
      </c>
      <c r="D322" s="12">
        <f>C322*20%</f>
        <v>16.424000000000003</v>
      </c>
      <c r="E322" s="12">
        <v>80.180000000000007</v>
      </c>
      <c r="F322" s="12">
        <f>E322*80%</f>
        <v>64.144000000000005</v>
      </c>
      <c r="G322" s="12">
        <v>80.567999999999998</v>
      </c>
      <c r="H322" s="8"/>
    </row>
    <row r="323" spans="1:8" s="15" customFormat="1" ht="21" customHeight="1">
      <c r="A323" s="29"/>
      <c r="B323" s="17" t="s">
        <v>406</v>
      </c>
      <c r="C323" s="19">
        <v>80.599999999999994</v>
      </c>
      <c r="D323" s="19">
        <v>16.12</v>
      </c>
      <c r="E323" s="19">
        <v>80.44</v>
      </c>
      <c r="F323" s="19">
        <v>64.352000000000004</v>
      </c>
      <c r="G323" s="19">
        <v>80.471999999999994</v>
      </c>
      <c r="H323" s="8"/>
    </row>
    <row r="324" spans="1:8" s="15" customFormat="1" ht="21" customHeight="1">
      <c r="A324" s="29"/>
      <c r="B324" s="8" t="s">
        <v>407</v>
      </c>
      <c r="C324" s="12">
        <v>80.36</v>
      </c>
      <c r="D324" s="12">
        <f>C324*20%</f>
        <v>16.071999999999999</v>
      </c>
      <c r="E324" s="12">
        <v>79.86</v>
      </c>
      <c r="F324" s="12">
        <f>E324*80%</f>
        <v>63.888000000000005</v>
      </c>
      <c r="G324" s="12">
        <v>79.959999999999994</v>
      </c>
      <c r="H324" s="8"/>
    </row>
    <row r="325" spans="1:8" s="15" customFormat="1" ht="21" customHeight="1">
      <c r="A325" s="29"/>
      <c r="B325" s="17" t="s">
        <v>408</v>
      </c>
      <c r="C325" s="19">
        <v>80</v>
      </c>
      <c r="D325" s="19">
        <v>16</v>
      </c>
      <c r="E325" s="19">
        <v>79.8</v>
      </c>
      <c r="F325" s="19">
        <v>63.84</v>
      </c>
      <c r="G325" s="19">
        <v>79.84</v>
      </c>
      <c r="H325" s="8"/>
    </row>
    <row r="326" spans="1:8" s="15" customFormat="1" ht="21" customHeight="1">
      <c r="A326" s="29"/>
      <c r="B326" s="17" t="s">
        <v>409</v>
      </c>
      <c r="C326" s="19">
        <v>83.8</v>
      </c>
      <c r="D326" s="19">
        <v>16.760000000000002</v>
      </c>
      <c r="E326" s="19">
        <v>78.599999999999994</v>
      </c>
      <c r="F326" s="19">
        <v>62.88</v>
      </c>
      <c r="G326" s="19">
        <v>79.64</v>
      </c>
      <c r="H326" s="8"/>
    </row>
    <row r="327" spans="1:8" s="15" customFormat="1" ht="21" customHeight="1">
      <c r="A327" s="29"/>
      <c r="B327" s="8" t="s">
        <v>410</v>
      </c>
      <c r="C327" s="12">
        <v>80.16</v>
      </c>
      <c r="D327" s="14">
        <v>16.032</v>
      </c>
      <c r="E327" s="14">
        <v>79.5</v>
      </c>
      <c r="F327" s="14">
        <v>63.6</v>
      </c>
      <c r="G327" s="12">
        <v>79.632000000000005</v>
      </c>
      <c r="H327" s="8"/>
    </row>
    <row r="328" spans="1:8" s="15" customFormat="1" ht="21" customHeight="1">
      <c r="A328" s="29"/>
      <c r="B328" s="8" t="s">
        <v>411</v>
      </c>
      <c r="C328" s="12">
        <v>82.1</v>
      </c>
      <c r="D328" s="12">
        <f>C328*0.2</f>
        <v>16.419999999999998</v>
      </c>
      <c r="E328" s="12">
        <f>IF(C328&lt;80,0,VLOOKUP($B328,[1]上微型课成绩统分表!$C$5:$E$168,3,))</f>
        <v>79</v>
      </c>
      <c r="F328" s="12">
        <f t="shared" ref="F328:F336" si="15">E328*0.8</f>
        <v>63.2</v>
      </c>
      <c r="G328" s="12">
        <v>79.62</v>
      </c>
      <c r="H328" s="12"/>
    </row>
    <row r="329" spans="1:8" s="15" customFormat="1" ht="21" customHeight="1">
      <c r="A329" s="29"/>
      <c r="B329" s="8" t="s">
        <v>412</v>
      </c>
      <c r="C329" s="12">
        <v>80.56</v>
      </c>
      <c r="D329" s="12">
        <f>C329*0.2</f>
        <v>16.112000000000002</v>
      </c>
      <c r="E329" s="12">
        <f>IF(C329&lt;80,0,VLOOKUP($B329,[1]上微型课成绩统分表!$C$5:$E$168,3,))</f>
        <v>78.7</v>
      </c>
      <c r="F329" s="12">
        <f t="shared" si="15"/>
        <v>62.960000000000008</v>
      </c>
      <c r="G329" s="12">
        <v>79.072000000000003</v>
      </c>
      <c r="H329" s="12"/>
    </row>
    <row r="330" spans="1:8" s="15" customFormat="1" ht="21" customHeight="1">
      <c r="A330" s="29"/>
      <c r="B330" s="8" t="s">
        <v>413</v>
      </c>
      <c r="C330" s="12">
        <v>79.900000000000006</v>
      </c>
      <c r="D330" s="12">
        <f>C330*0.2</f>
        <v>15.980000000000002</v>
      </c>
      <c r="E330" s="12">
        <f>IF(C330&lt;80,0,VLOOKUP($B330,[1]上微型课成绩统分表!$C$5:$E$168,3,))</f>
        <v>0</v>
      </c>
      <c r="F330" s="12">
        <f t="shared" si="15"/>
        <v>0</v>
      </c>
      <c r="G330" s="12">
        <v>15.98</v>
      </c>
      <c r="H330" s="12"/>
    </row>
    <row r="331" spans="1:8" s="15" customFormat="1" ht="21" customHeight="1">
      <c r="A331" s="29"/>
      <c r="B331" s="8" t="s">
        <v>414</v>
      </c>
      <c r="C331" s="12">
        <v>79.900000000000006</v>
      </c>
      <c r="D331" s="12">
        <f>C331*0.2</f>
        <v>15.980000000000002</v>
      </c>
      <c r="E331" s="12">
        <f>IF(C331&lt;80,0,VLOOKUP($B331,[1]上微型课成绩统分表!$C$5:$E$168,3,))</f>
        <v>0</v>
      </c>
      <c r="F331" s="12">
        <f t="shared" si="15"/>
        <v>0</v>
      </c>
      <c r="G331" s="12">
        <v>15.98</v>
      </c>
      <c r="H331" s="12"/>
    </row>
    <row r="332" spans="1:8" s="15" customFormat="1" ht="21" customHeight="1">
      <c r="A332" s="29"/>
      <c r="B332" s="8" t="s">
        <v>415</v>
      </c>
      <c r="C332" s="12">
        <v>79.680000000000007</v>
      </c>
      <c r="D332" s="12">
        <f>C332*20%</f>
        <v>15.936000000000002</v>
      </c>
      <c r="E332" s="12">
        <v>0</v>
      </c>
      <c r="F332" s="12">
        <f t="shared" si="15"/>
        <v>0</v>
      </c>
      <c r="G332" s="12">
        <v>15.936</v>
      </c>
      <c r="H332" s="8"/>
    </row>
    <row r="333" spans="1:8" s="15" customFormat="1" ht="21" customHeight="1">
      <c r="A333" s="29"/>
      <c r="B333" s="8" t="s">
        <v>416</v>
      </c>
      <c r="C333" s="12">
        <v>79.64</v>
      </c>
      <c r="D333" s="12">
        <f>C333*0.2</f>
        <v>15.928000000000001</v>
      </c>
      <c r="E333" s="12">
        <f>IF(C333&lt;80,0,VLOOKUP($B333,[1]上微型课成绩统分表!$C$5:$E$168,3,))</f>
        <v>0</v>
      </c>
      <c r="F333" s="12">
        <f t="shared" si="15"/>
        <v>0</v>
      </c>
      <c r="G333" s="12">
        <v>15.928000000000001</v>
      </c>
      <c r="H333" s="12"/>
    </row>
    <row r="334" spans="1:8" s="15" customFormat="1" ht="21" customHeight="1">
      <c r="A334" s="29"/>
      <c r="B334" s="8" t="s">
        <v>417</v>
      </c>
      <c r="C334" s="12">
        <v>78.86</v>
      </c>
      <c r="D334" s="12">
        <f>C334*20%</f>
        <v>15.772</v>
      </c>
      <c r="E334" s="12">
        <v>0</v>
      </c>
      <c r="F334" s="12">
        <f t="shared" si="15"/>
        <v>0</v>
      </c>
      <c r="G334" s="12">
        <v>15.772</v>
      </c>
      <c r="H334" s="8"/>
    </row>
    <row r="335" spans="1:8" s="15" customFormat="1" ht="21" customHeight="1">
      <c r="A335" s="29"/>
      <c r="B335" s="8" t="s">
        <v>418</v>
      </c>
      <c r="C335" s="12">
        <v>78.599999999999994</v>
      </c>
      <c r="D335" s="12">
        <f>C335*20%</f>
        <v>15.719999999999999</v>
      </c>
      <c r="E335" s="12">
        <v>0</v>
      </c>
      <c r="F335" s="12">
        <f t="shared" si="15"/>
        <v>0</v>
      </c>
      <c r="G335" s="12">
        <v>15.72</v>
      </c>
      <c r="H335" s="8"/>
    </row>
    <row r="336" spans="1:8" s="15" customFormat="1" ht="21" customHeight="1">
      <c r="A336" s="29"/>
      <c r="B336" s="8" t="s">
        <v>419</v>
      </c>
      <c r="C336" s="12">
        <v>78.5</v>
      </c>
      <c r="D336" s="12">
        <f>C336*20%</f>
        <v>15.700000000000001</v>
      </c>
      <c r="E336" s="12">
        <v>0</v>
      </c>
      <c r="F336" s="12">
        <f t="shared" si="15"/>
        <v>0</v>
      </c>
      <c r="G336" s="12">
        <v>15.7</v>
      </c>
      <c r="H336" s="8"/>
    </row>
    <row r="337" spans="1:8" s="15" customFormat="1" ht="21" customHeight="1">
      <c r="A337" s="29"/>
      <c r="B337" s="8" t="s">
        <v>420</v>
      </c>
      <c r="C337" s="12">
        <v>78.400000000000006</v>
      </c>
      <c r="D337" s="12">
        <v>15.68</v>
      </c>
      <c r="E337" s="20">
        <v>0</v>
      </c>
      <c r="F337" s="20">
        <v>0</v>
      </c>
      <c r="G337" s="12">
        <v>15.68</v>
      </c>
      <c r="H337" s="8"/>
    </row>
    <row r="338" spans="1:8" s="15" customFormat="1" ht="21" customHeight="1">
      <c r="A338" s="29"/>
      <c r="B338" s="8" t="s">
        <v>421</v>
      </c>
      <c r="C338" s="12">
        <v>77.040000000000006</v>
      </c>
      <c r="D338" s="12">
        <f>C338*20%</f>
        <v>15.408000000000001</v>
      </c>
      <c r="E338" s="12">
        <v>0</v>
      </c>
      <c r="F338" s="12">
        <f>E338*0.8</f>
        <v>0</v>
      </c>
      <c r="G338" s="12">
        <v>15.407999999999999</v>
      </c>
      <c r="H338" s="8"/>
    </row>
    <row r="339" spans="1:8" s="15" customFormat="1" ht="21" customHeight="1">
      <c r="A339" s="29"/>
      <c r="B339" s="8" t="s">
        <v>422</v>
      </c>
      <c r="C339" s="12"/>
      <c r="D339" s="12"/>
      <c r="E339" s="12"/>
      <c r="F339" s="12"/>
      <c r="G339" s="12"/>
      <c r="H339" s="12" t="s">
        <v>197</v>
      </c>
    </row>
    <row r="340" spans="1:8" s="15" customFormat="1" ht="21" customHeight="1">
      <c r="A340" s="29"/>
      <c r="B340" s="8" t="s">
        <v>423</v>
      </c>
      <c r="C340" s="12"/>
      <c r="D340" s="12"/>
      <c r="E340" s="12"/>
      <c r="F340" s="12"/>
      <c r="G340" s="12"/>
      <c r="H340" s="12" t="s">
        <v>197</v>
      </c>
    </row>
    <row r="341" spans="1:8" s="15" customFormat="1" ht="21" customHeight="1">
      <c r="A341" s="30"/>
      <c r="B341" s="8" t="s">
        <v>424</v>
      </c>
      <c r="C341" s="12"/>
      <c r="D341" s="12"/>
      <c r="E341" s="12"/>
      <c r="F341" s="12"/>
      <c r="G341" s="12"/>
      <c r="H341" s="12" t="s">
        <v>197</v>
      </c>
    </row>
    <row r="342" spans="1:8" s="15" customFormat="1" ht="21" customHeight="1">
      <c r="A342" s="28" t="s">
        <v>119</v>
      </c>
      <c r="B342" s="8" t="s">
        <v>120</v>
      </c>
      <c r="C342" s="12">
        <v>84.3</v>
      </c>
      <c r="D342" s="12">
        <f>C342*0.2</f>
        <v>16.86</v>
      </c>
      <c r="E342" s="12">
        <f>IF(C342&lt;80,0,VLOOKUP($B342,[1]上微型课成绩统分表!$C$5:$E$168,3,))</f>
        <v>86.32</v>
      </c>
      <c r="F342" s="12">
        <f>E342*0.8</f>
        <v>69.055999999999997</v>
      </c>
      <c r="G342" s="12">
        <v>85.915999999999997</v>
      </c>
      <c r="H342" s="12"/>
    </row>
    <row r="343" spans="1:8" s="15" customFormat="1" ht="21" customHeight="1">
      <c r="A343" s="29"/>
      <c r="B343" s="8" t="s">
        <v>121</v>
      </c>
      <c r="C343" s="12">
        <v>83.1</v>
      </c>
      <c r="D343" s="12">
        <f>C343*0.2</f>
        <v>16.62</v>
      </c>
      <c r="E343" s="12">
        <f>IF(C343&lt;80,0,VLOOKUP($B343,[1]上微型课成绩统分表!$C$5:$E$168,3,))</f>
        <v>85.14</v>
      </c>
      <c r="F343" s="12">
        <f>E343*0.8</f>
        <v>68.112000000000009</v>
      </c>
      <c r="G343" s="12">
        <v>84.731999999999999</v>
      </c>
      <c r="H343" s="12"/>
    </row>
    <row r="344" spans="1:8" s="15" customFormat="1" ht="21" customHeight="1">
      <c r="A344" s="29"/>
      <c r="B344" s="8" t="s">
        <v>122</v>
      </c>
      <c r="C344" s="12">
        <v>80.819999999999993</v>
      </c>
      <c r="D344" s="12">
        <v>16.164000000000001</v>
      </c>
      <c r="E344" s="20">
        <v>84.64</v>
      </c>
      <c r="F344" s="20">
        <v>67.712000000000003</v>
      </c>
      <c r="G344" s="12">
        <v>83.876000000000005</v>
      </c>
      <c r="H344" s="8"/>
    </row>
    <row r="345" spans="1:8" s="15" customFormat="1" ht="21" customHeight="1">
      <c r="A345" s="29"/>
      <c r="B345" s="8" t="s">
        <v>123</v>
      </c>
      <c r="C345" s="12">
        <v>82.2</v>
      </c>
      <c r="D345" s="12">
        <f>C345*0.2</f>
        <v>16.440000000000001</v>
      </c>
      <c r="E345" s="12">
        <f>IF(C345&lt;80,0,VLOOKUP($B345,[1]上微型课成绩统分表!$C$5:$E$168,3,))</f>
        <v>82.24</v>
      </c>
      <c r="F345" s="12">
        <f>E345*0.8</f>
        <v>65.792000000000002</v>
      </c>
      <c r="G345" s="12">
        <v>82.231999999999999</v>
      </c>
      <c r="H345" s="12"/>
    </row>
    <row r="346" spans="1:8" s="15" customFormat="1" ht="21" customHeight="1">
      <c r="A346" s="29"/>
      <c r="B346" s="8" t="s">
        <v>124</v>
      </c>
      <c r="C346" s="12">
        <v>84.3</v>
      </c>
      <c r="D346" s="12">
        <f>C346*0.2</f>
        <v>16.86</v>
      </c>
      <c r="E346" s="12">
        <f>IF(C346&lt;80,0,VLOOKUP($B346,[1]上微型课成绩统分表!$C$5:$E$168,3,))</f>
        <v>78.680000000000007</v>
      </c>
      <c r="F346" s="12">
        <f>E346*0.8</f>
        <v>62.94400000000001</v>
      </c>
      <c r="G346" s="12">
        <v>79.804000000000002</v>
      </c>
      <c r="H346" s="12"/>
    </row>
    <row r="347" spans="1:8" s="15" customFormat="1" ht="21" customHeight="1">
      <c r="A347" s="29"/>
      <c r="B347" s="8" t="s">
        <v>425</v>
      </c>
      <c r="C347" s="12">
        <v>81.98</v>
      </c>
      <c r="D347" s="14">
        <v>16.396000000000001</v>
      </c>
      <c r="E347" s="14">
        <v>79.180000000000007</v>
      </c>
      <c r="F347" s="14">
        <v>63.344000000000001</v>
      </c>
      <c r="G347" s="12">
        <v>79.739999999999995</v>
      </c>
      <c r="H347" s="8"/>
    </row>
    <row r="348" spans="1:8" s="15" customFormat="1" ht="21" customHeight="1">
      <c r="A348" s="29"/>
      <c r="B348" s="17" t="s">
        <v>426</v>
      </c>
      <c r="C348" s="19">
        <v>81.099999999999994</v>
      </c>
      <c r="D348" s="19">
        <v>16.22</v>
      </c>
      <c r="E348" s="19">
        <v>78.2</v>
      </c>
      <c r="F348" s="19">
        <v>62.56</v>
      </c>
      <c r="G348" s="19">
        <v>78.78</v>
      </c>
      <c r="H348" s="8"/>
    </row>
    <row r="349" spans="1:8" s="15" customFormat="1" ht="21" customHeight="1">
      <c r="A349" s="29"/>
      <c r="B349" s="8" t="s">
        <v>427</v>
      </c>
      <c r="C349" s="12">
        <v>82.74</v>
      </c>
      <c r="D349" s="12">
        <f>C349*0.2</f>
        <v>16.547999999999998</v>
      </c>
      <c r="E349" s="12">
        <f>IF(C349&lt;80,0,VLOOKUP($B349,[1]上微型课成绩统分表!$C$5:$E$168,3,))</f>
        <v>77.42</v>
      </c>
      <c r="F349" s="12">
        <f>E349*0.8</f>
        <v>61.936000000000007</v>
      </c>
      <c r="G349" s="12">
        <v>78.483999999999995</v>
      </c>
      <c r="H349" s="12"/>
    </row>
    <row r="350" spans="1:8" s="15" customFormat="1" ht="21" customHeight="1">
      <c r="A350" s="29"/>
      <c r="B350" s="8" t="s">
        <v>428</v>
      </c>
      <c r="C350" s="12">
        <v>82.54</v>
      </c>
      <c r="D350" s="12">
        <f>C350*0.2</f>
        <v>16.508000000000003</v>
      </c>
      <c r="E350" s="12">
        <f>IF(C350&lt;80,0,VLOOKUP($B350,[1]上微型课成绩统分表!$C$5:$E$168,3,))</f>
        <v>77.2</v>
      </c>
      <c r="F350" s="12">
        <f>E350*0.8</f>
        <v>61.760000000000005</v>
      </c>
      <c r="G350" s="12">
        <v>78.268000000000001</v>
      </c>
      <c r="H350" s="12"/>
    </row>
    <row r="351" spans="1:8" s="15" customFormat="1" ht="21" customHeight="1">
      <c r="A351" s="29"/>
      <c r="B351" s="8" t="s">
        <v>429</v>
      </c>
      <c r="C351" s="12">
        <v>83.8</v>
      </c>
      <c r="D351" s="12">
        <f>C351*0.2</f>
        <v>16.760000000000002</v>
      </c>
      <c r="E351" s="12">
        <f>IF(C351&lt;80,0,VLOOKUP($B351,[1]上微型课成绩统分表!$C$5:$E$168,3,))</f>
        <v>76.599999999999994</v>
      </c>
      <c r="F351" s="12">
        <f>E351*0.8</f>
        <v>61.28</v>
      </c>
      <c r="G351" s="12">
        <v>78.040000000000006</v>
      </c>
      <c r="H351" s="12"/>
    </row>
    <row r="352" spans="1:8" s="15" customFormat="1" ht="21" customHeight="1">
      <c r="A352" s="29"/>
      <c r="B352" s="17" t="s">
        <v>430</v>
      </c>
      <c r="C352" s="19">
        <v>81.06</v>
      </c>
      <c r="D352" s="19">
        <v>16.212</v>
      </c>
      <c r="E352" s="19">
        <v>75.2</v>
      </c>
      <c r="F352" s="19">
        <v>60.16</v>
      </c>
      <c r="G352" s="19">
        <v>76.372</v>
      </c>
      <c r="H352" s="8"/>
    </row>
    <row r="353" spans="1:8" s="15" customFormat="1" ht="21" customHeight="1">
      <c r="A353" s="29"/>
      <c r="B353" s="8" t="s">
        <v>431</v>
      </c>
      <c r="C353" s="12">
        <v>79.680000000000007</v>
      </c>
      <c r="D353" s="12">
        <f>C353*0.2</f>
        <v>15.936000000000002</v>
      </c>
      <c r="E353" s="12">
        <f>IF(C353&lt;80,0,VLOOKUP($B353,[1]上微型课成绩统分表!$C$5:$E$168,3,))</f>
        <v>0</v>
      </c>
      <c r="F353" s="12">
        <f>E353*0.8</f>
        <v>0</v>
      </c>
      <c r="G353" s="12">
        <v>15.936</v>
      </c>
      <c r="H353" s="12"/>
    </row>
    <row r="354" spans="1:8" s="15" customFormat="1" ht="21" customHeight="1">
      <c r="A354" s="29"/>
      <c r="B354" s="8" t="s">
        <v>432</v>
      </c>
      <c r="C354" s="12">
        <v>79.400000000000006</v>
      </c>
      <c r="D354" s="12">
        <f>C354*0.2</f>
        <v>15.880000000000003</v>
      </c>
      <c r="E354" s="12">
        <f>IF(C354&lt;80,0,VLOOKUP($B354,[1]上微型课成绩统分表!$C$5:$E$168,3,))</f>
        <v>0</v>
      </c>
      <c r="F354" s="12">
        <f>E354*0.8</f>
        <v>0</v>
      </c>
      <c r="G354" s="12">
        <v>15.88</v>
      </c>
      <c r="H354" s="12"/>
    </row>
    <row r="355" spans="1:8" s="15" customFormat="1" ht="21" customHeight="1">
      <c r="A355" s="29"/>
      <c r="B355" s="8" t="s">
        <v>433</v>
      </c>
      <c r="C355" s="12">
        <v>78.3</v>
      </c>
      <c r="D355" s="12">
        <f>C355*20%</f>
        <v>15.66</v>
      </c>
      <c r="E355" s="12">
        <v>0</v>
      </c>
      <c r="F355" s="12">
        <f>E355*0.8</f>
        <v>0</v>
      </c>
      <c r="G355" s="12">
        <v>15.66</v>
      </c>
      <c r="H355" s="8"/>
    </row>
    <row r="356" spans="1:8" s="15" customFormat="1" ht="21" customHeight="1">
      <c r="A356" s="29"/>
      <c r="B356" s="8" t="s">
        <v>434</v>
      </c>
      <c r="C356" s="12">
        <v>78.2</v>
      </c>
      <c r="D356" s="12">
        <v>15.64</v>
      </c>
      <c r="E356" s="12">
        <v>0</v>
      </c>
      <c r="F356" s="12">
        <f>E356*0.8</f>
        <v>0</v>
      </c>
      <c r="G356" s="12">
        <v>15.64</v>
      </c>
      <c r="H356" s="8"/>
    </row>
    <row r="357" spans="1:8" s="15" customFormat="1" ht="21" customHeight="1">
      <c r="A357" s="30"/>
      <c r="B357" s="17" t="s">
        <v>435</v>
      </c>
      <c r="C357" s="19">
        <v>73.8</v>
      </c>
      <c r="D357" s="19">
        <v>14.76</v>
      </c>
      <c r="E357" s="19">
        <v>0</v>
      </c>
      <c r="F357" s="19">
        <v>0</v>
      </c>
      <c r="G357" s="19">
        <v>14.76</v>
      </c>
      <c r="H357" s="8"/>
    </row>
    <row r="358" spans="1:8" s="15" customFormat="1" ht="21" customHeight="1">
      <c r="A358" s="28" t="s">
        <v>125</v>
      </c>
      <c r="B358" s="8" t="s">
        <v>126</v>
      </c>
      <c r="C358" s="12">
        <v>81.06</v>
      </c>
      <c r="D358" s="12">
        <f>C358*0.2</f>
        <v>16.212</v>
      </c>
      <c r="E358" s="12">
        <f>IF(C358&lt;80,0,VLOOKUP($B358,[1]上微型课成绩统分表!$C$5:$E$168,3,))</f>
        <v>80.88</v>
      </c>
      <c r="F358" s="12">
        <f>E358*0.8</f>
        <v>64.703999999999994</v>
      </c>
      <c r="G358" s="12">
        <v>80.915999999999997</v>
      </c>
      <c r="H358" s="12"/>
    </row>
    <row r="359" spans="1:8" s="15" customFormat="1" ht="21" customHeight="1">
      <c r="A359" s="29"/>
      <c r="B359" s="8" t="s">
        <v>127</v>
      </c>
      <c r="C359" s="12">
        <v>81.88</v>
      </c>
      <c r="D359" s="12">
        <f>C359*0.2</f>
        <v>16.376000000000001</v>
      </c>
      <c r="E359" s="12">
        <f>IF(C359&lt;80,0,VLOOKUP($B359,[1]上微型课成绩统分表!$C$5:$E$168,3,))</f>
        <v>78.5</v>
      </c>
      <c r="F359" s="12">
        <f>E359*0.8</f>
        <v>62.800000000000004</v>
      </c>
      <c r="G359" s="12">
        <v>79.176000000000002</v>
      </c>
      <c r="H359" s="12"/>
    </row>
    <row r="360" spans="1:8" s="15" customFormat="1" ht="21" customHeight="1">
      <c r="A360" s="29"/>
      <c r="B360" s="17" t="s">
        <v>436</v>
      </c>
      <c r="C360" s="19">
        <v>79.599999999999994</v>
      </c>
      <c r="D360" s="19">
        <v>15.92</v>
      </c>
      <c r="E360" s="19">
        <v>0</v>
      </c>
      <c r="F360" s="19">
        <v>0</v>
      </c>
      <c r="G360" s="19">
        <v>15.92</v>
      </c>
      <c r="H360" s="11"/>
    </row>
    <row r="361" spans="1:8" s="15" customFormat="1" ht="21" customHeight="1">
      <c r="A361" s="30"/>
      <c r="B361" s="8" t="s">
        <v>437</v>
      </c>
      <c r="C361" s="12"/>
      <c r="D361" s="12"/>
      <c r="E361" s="12"/>
      <c r="F361" s="12"/>
      <c r="G361" s="12"/>
      <c r="H361" s="12" t="s">
        <v>197</v>
      </c>
    </row>
    <row r="362" spans="1:8" s="15" customFormat="1" ht="21" customHeight="1">
      <c r="A362" s="28" t="s">
        <v>128</v>
      </c>
      <c r="B362" s="8" t="s">
        <v>129</v>
      </c>
      <c r="C362" s="12">
        <v>87.6</v>
      </c>
      <c r="D362" s="12">
        <v>17.52</v>
      </c>
      <c r="E362" s="20">
        <v>88.42</v>
      </c>
      <c r="F362" s="20">
        <v>70.736000000000004</v>
      </c>
      <c r="G362" s="12">
        <v>88.256</v>
      </c>
      <c r="H362" s="8"/>
    </row>
    <row r="363" spans="1:8" s="15" customFormat="1" ht="21" customHeight="1">
      <c r="A363" s="29"/>
      <c r="B363" s="8" t="s">
        <v>130</v>
      </c>
      <c r="C363" s="12">
        <v>87.7</v>
      </c>
      <c r="D363" s="12">
        <f>C363*0.2</f>
        <v>17.540000000000003</v>
      </c>
      <c r="E363" s="12">
        <f>IF(C363&lt;80,0,VLOOKUP($B363,[1]上微型课成绩统分表!$C$5:$E$168,3,))</f>
        <v>87.22</v>
      </c>
      <c r="F363" s="12">
        <f>E363*0.8</f>
        <v>69.775999999999996</v>
      </c>
      <c r="G363" s="12">
        <v>87.316000000000003</v>
      </c>
      <c r="H363" s="12"/>
    </row>
    <row r="364" spans="1:8" s="15" customFormat="1" ht="21" customHeight="1">
      <c r="A364" s="29"/>
      <c r="B364" s="8" t="s">
        <v>131</v>
      </c>
      <c r="C364" s="12">
        <v>85.16</v>
      </c>
      <c r="D364" s="14">
        <v>17.032</v>
      </c>
      <c r="E364" s="14">
        <v>87.34</v>
      </c>
      <c r="F364" s="14">
        <v>69.872</v>
      </c>
      <c r="G364" s="12">
        <v>86.903999999999996</v>
      </c>
      <c r="H364" s="11"/>
    </row>
    <row r="365" spans="1:8" s="15" customFormat="1" ht="21" customHeight="1">
      <c r="A365" s="29"/>
      <c r="B365" s="8" t="s">
        <v>132</v>
      </c>
      <c r="C365" s="12">
        <v>84.24</v>
      </c>
      <c r="D365" s="14">
        <v>16.847999999999999</v>
      </c>
      <c r="E365" s="14">
        <v>86.2</v>
      </c>
      <c r="F365" s="14">
        <v>68.959999999999994</v>
      </c>
      <c r="G365" s="12">
        <v>85.808000000000007</v>
      </c>
      <c r="H365" s="11"/>
    </row>
    <row r="366" spans="1:8" s="15" customFormat="1" ht="21" customHeight="1">
      <c r="A366" s="29"/>
      <c r="B366" s="8" t="s">
        <v>133</v>
      </c>
      <c r="C366" s="12">
        <v>83.62</v>
      </c>
      <c r="D366" s="12">
        <f>C366*20%</f>
        <v>16.724</v>
      </c>
      <c r="E366" s="12">
        <v>84.98</v>
      </c>
      <c r="F366" s="12">
        <f>E366*80%</f>
        <v>67.984000000000009</v>
      </c>
      <c r="G366" s="12">
        <v>84.707999999999998</v>
      </c>
      <c r="H366" s="8"/>
    </row>
    <row r="367" spans="1:8" s="15" customFormat="1" ht="21" customHeight="1">
      <c r="A367" s="29"/>
      <c r="B367" s="8" t="s">
        <v>134</v>
      </c>
      <c r="C367" s="12">
        <v>80.8</v>
      </c>
      <c r="D367" s="12">
        <f>C367*20%</f>
        <v>16.16</v>
      </c>
      <c r="E367" s="12">
        <v>85.46</v>
      </c>
      <c r="F367" s="12">
        <f>E367*80%</f>
        <v>68.367999999999995</v>
      </c>
      <c r="G367" s="12">
        <v>84.528000000000006</v>
      </c>
      <c r="H367" s="8"/>
    </row>
    <row r="368" spans="1:8" s="15" customFormat="1" ht="21" customHeight="1">
      <c r="A368" s="29"/>
      <c r="B368" s="17" t="s">
        <v>135</v>
      </c>
      <c r="C368" s="19">
        <v>80.400000000000006</v>
      </c>
      <c r="D368" s="19">
        <v>16.079999999999998</v>
      </c>
      <c r="E368" s="19">
        <v>85.44</v>
      </c>
      <c r="F368" s="19">
        <v>68.352000000000004</v>
      </c>
      <c r="G368" s="19">
        <v>84.432000000000002</v>
      </c>
      <c r="H368" s="8"/>
    </row>
    <row r="369" spans="1:8" s="15" customFormat="1" ht="21" customHeight="1">
      <c r="A369" s="29"/>
      <c r="B369" s="8" t="s">
        <v>136</v>
      </c>
      <c r="C369" s="12">
        <v>87.52</v>
      </c>
      <c r="D369" s="12">
        <f>C369*0.2</f>
        <v>17.504000000000001</v>
      </c>
      <c r="E369" s="12">
        <f>IF(C369&lt;80,0,VLOOKUP($B369,[1]上微型课成绩统分表!$C$5:$E$168,3,))</f>
        <v>83.6</v>
      </c>
      <c r="F369" s="12">
        <f>E369*0.8</f>
        <v>66.88</v>
      </c>
      <c r="G369" s="12">
        <v>84.384</v>
      </c>
      <c r="H369" s="12"/>
    </row>
    <row r="370" spans="1:8" s="15" customFormat="1" ht="21" customHeight="1">
      <c r="A370" s="29"/>
      <c r="B370" s="17" t="s">
        <v>438</v>
      </c>
      <c r="C370" s="19">
        <v>81</v>
      </c>
      <c r="D370" s="19">
        <v>16.2</v>
      </c>
      <c r="E370" s="19">
        <v>85.04</v>
      </c>
      <c r="F370" s="19">
        <v>68.031999999999996</v>
      </c>
      <c r="G370" s="19">
        <v>84.231999999999999</v>
      </c>
      <c r="H370" s="8"/>
    </row>
    <row r="371" spans="1:8" s="15" customFormat="1" ht="21" customHeight="1">
      <c r="A371" s="29"/>
      <c r="B371" s="8" t="s">
        <v>439</v>
      </c>
      <c r="C371" s="12">
        <v>80.22</v>
      </c>
      <c r="D371" s="12">
        <f>C371*0.2</f>
        <v>16.044</v>
      </c>
      <c r="E371" s="12">
        <f>IF(C371&lt;80,0,VLOOKUP($B371,[1]上微型课成绩统分表!$C$5:$E$168,3,))</f>
        <v>84.94</v>
      </c>
      <c r="F371" s="12">
        <f>E371*0.8</f>
        <v>67.951999999999998</v>
      </c>
      <c r="G371" s="12">
        <v>83.995999999999995</v>
      </c>
      <c r="H371" s="12"/>
    </row>
    <row r="372" spans="1:8" s="15" customFormat="1" ht="21" customHeight="1">
      <c r="A372" s="29"/>
      <c r="B372" s="8" t="s">
        <v>440</v>
      </c>
      <c r="C372" s="12">
        <v>84.1</v>
      </c>
      <c r="D372" s="12">
        <v>16.82</v>
      </c>
      <c r="E372" s="20">
        <v>82.82</v>
      </c>
      <c r="F372" s="20">
        <v>66.256</v>
      </c>
      <c r="G372" s="12">
        <v>83.075999999999993</v>
      </c>
      <c r="H372" s="8"/>
    </row>
    <row r="373" spans="1:8" s="15" customFormat="1" ht="21" customHeight="1">
      <c r="A373" s="29"/>
      <c r="B373" s="8" t="s">
        <v>441</v>
      </c>
      <c r="C373" s="12">
        <v>81.16</v>
      </c>
      <c r="D373" s="12">
        <f>C373*20%</f>
        <v>16.231999999999999</v>
      </c>
      <c r="E373" s="12">
        <v>83.44</v>
      </c>
      <c r="F373" s="12">
        <f>E373*80%</f>
        <v>66.751999999999995</v>
      </c>
      <c r="G373" s="12">
        <v>82.983999999999995</v>
      </c>
      <c r="H373" s="8"/>
    </row>
    <row r="374" spans="1:8" s="15" customFormat="1" ht="21" customHeight="1">
      <c r="A374" s="29"/>
      <c r="B374" s="8" t="s">
        <v>442</v>
      </c>
      <c r="C374" s="12">
        <v>81</v>
      </c>
      <c r="D374" s="12">
        <v>16.2</v>
      </c>
      <c r="E374" s="20">
        <v>83.36</v>
      </c>
      <c r="F374" s="20">
        <v>66.688000000000002</v>
      </c>
      <c r="G374" s="12">
        <v>82.888000000000005</v>
      </c>
      <c r="H374" s="8"/>
    </row>
    <row r="375" spans="1:8" s="15" customFormat="1" ht="21" customHeight="1">
      <c r="A375" s="29"/>
      <c r="B375" s="8" t="s">
        <v>443</v>
      </c>
      <c r="C375" s="12">
        <v>85.16</v>
      </c>
      <c r="D375" s="12">
        <f>C375*0.2</f>
        <v>17.032</v>
      </c>
      <c r="E375" s="12">
        <f>IF(C375&lt;80,0,VLOOKUP($B375,[1]上微型课成绩统分表!$C$5:$E$168,3,))</f>
        <v>81.5</v>
      </c>
      <c r="F375" s="12">
        <f>E375*0.8</f>
        <v>65.2</v>
      </c>
      <c r="G375" s="12">
        <v>82.231999999999999</v>
      </c>
      <c r="H375" s="12"/>
    </row>
    <row r="376" spans="1:8" s="15" customFormat="1" ht="21" customHeight="1">
      <c r="A376" s="29"/>
      <c r="B376" s="17" t="s">
        <v>444</v>
      </c>
      <c r="C376" s="19">
        <v>81.8</v>
      </c>
      <c r="D376" s="19">
        <v>16.36</v>
      </c>
      <c r="E376" s="19">
        <v>81.900000000000006</v>
      </c>
      <c r="F376" s="19">
        <v>65.52</v>
      </c>
      <c r="G376" s="19">
        <v>81.88</v>
      </c>
      <c r="H376" s="8"/>
    </row>
    <row r="377" spans="1:8" s="15" customFormat="1" ht="21" customHeight="1">
      <c r="A377" s="29"/>
      <c r="B377" s="8" t="s">
        <v>445</v>
      </c>
      <c r="C377" s="12">
        <v>80.319999999999993</v>
      </c>
      <c r="D377" s="12">
        <f>C377*20%</f>
        <v>16.064</v>
      </c>
      <c r="E377" s="12">
        <v>82.2</v>
      </c>
      <c r="F377" s="12">
        <f>E377*80%</f>
        <v>65.760000000000005</v>
      </c>
      <c r="G377" s="12">
        <v>81.823999999999998</v>
      </c>
      <c r="H377" s="8"/>
    </row>
    <row r="378" spans="1:8" s="15" customFormat="1" ht="21" customHeight="1">
      <c r="A378" s="29"/>
      <c r="B378" s="17" t="s">
        <v>446</v>
      </c>
      <c r="C378" s="19">
        <v>80.599999999999994</v>
      </c>
      <c r="D378" s="19">
        <v>16.12</v>
      </c>
      <c r="E378" s="19">
        <v>81.739999999999995</v>
      </c>
      <c r="F378" s="19">
        <v>65.391999999999996</v>
      </c>
      <c r="G378" s="19">
        <v>81.512</v>
      </c>
      <c r="H378" s="8"/>
    </row>
    <row r="379" spans="1:8" s="15" customFormat="1" ht="21" customHeight="1">
      <c r="A379" s="29"/>
      <c r="B379" s="17" t="s">
        <v>447</v>
      </c>
      <c r="C379" s="19">
        <v>81.599999999999994</v>
      </c>
      <c r="D379" s="19">
        <v>16.32</v>
      </c>
      <c r="E379" s="19">
        <v>81.48</v>
      </c>
      <c r="F379" s="19">
        <v>65.183999999999997</v>
      </c>
      <c r="G379" s="19">
        <v>81.504000000000005</v>
      </c>
      <c r="H379" s="8"/>
    </row>
    <row r="380" spans="1:8" s="15" customFormat="1" ht="21" customHeight="1">
      <c r="A380" s="29"/>
      <c r="B380" s="8" t="s">
        <v>448</v>
      </c>
      <c r="C380" s="12">
        <v>82.98</v>
      </c>
      <c r="D380" s="12">
        <v>16.596</v>
      </c>
      <c r="E380" s="20">
        <v>80.8</v>
      </c>
      <c r="F380" s="20">
        <v>64.64</v>
      </c>
      <c r="G380" s="12">
        <v>81.236000000000004</v>
      </c>
      <c r="H380" s="8"/>
    </row>
    <row r="381" spans="1:8" s="15" customFormat="1" ht="21" customHeight="1">
      <c r="A381" s="29"/>
      <c r="B381" s="17" t="s">
        <v>449</v>
      </c>
      <c r="C381" s="19">
        <v>83.8</v>
      </c>
      <c r="D381" s="19">
        <v>16.760000000000002</v>
      </c>
      <c r="E381" s="19">
        <v>80.3</v>
      </c>
      <c r="F381" s="19">
        <v>64.239999999999995</v>
      </c>
      <c r="G381" s="19">
        <v>81</v>
      </c>
      <c r="H381" s="8"/>
    </row>
    <row r="382" spans="1:8" s="15" customFormat="1" ht="21" customHeight="1">
      <c r="A382" s="29"/>
      <c r="B382" s="8" t="s">
        <v>450</v>
      </c>
      <c r="C382" s="12">
        <v>81.180000000000007</v>
      </c>
      <c r="D382" s="12">
        <f>C382*0.2</f>
        <v>16.236000000000001</v>
      </c>
      <c r="E382" s="12">
        <f>IF(C382&lt;80,0,VLOOKUP($B382,[1]上微型课成绩统分表!$C$5:$E$168,3,))</f>
        <v>80.28</v>
      </c>
      <c r="F382" s="12">
        <f>E382*0.8</f>
        <v>64.224000000000004</v>
      </c>
      <c r="G382" s="12">
        <v>80.459999999999994</v>
      </c>
      <c r="H382" s="12"/>
    </row>
    <row r="383" spans="1:8" s="15" customFormat="1" ht="21" customHeight="1">
      <c r="A383" s="29"/>
      <c r="B383" s="8" t="s">
        <v>451</v>
      </c>
      <c r="C383" s="12">
        <v>81.08</v>
      </c>
      <c r="D383" s="12">
        <f>C383*20%</f>
        <v>16.216000000000001</v>
      </c>
      <c r="E383" s="12">
        <v>79.94</v>
      </c>
      <c r="F383" s="12">
        <f>E383*80%</f>
        <v>63.951999999999998</v>
      </c>
      <c r="G383" s="12">
        <v>80.168000000000006</v>
      </c>
      <c r="H383" s="8"/>
    </row>
    <row r="384" spans="1:8" s="15" customFormat="1" ht="21" customHeight="1">
      <c r="A384" s="29"/>
      <c r="B384" s="8" t="s">
        <v>452</v>
      </c>
      <c r="C384" s="12">
        <v>82.86</v>
      </c>
      <c r="D384" s="12">
        <f>C384*0.2</f>
        <v>16.571999999999999</v>
      </c>
      <c r="E384" s="12">
        <f>IF(C384&lt;80,0,VLOOKUP($B384,[1]上微型课成绩统分表!$C$5:$E$168,3,))</f>
        <v>79.12</v>
      </c>
      <c r="F384" s="12">
        <f>E384*0.8</f>
        <v>63.296000000000006</v>
      </c>
      <c r="G384" s="12">
        <v>79.867999999999995</v>
      </c>
      <c r="H384" s="12"/>
    </row>
    <row r="385" spans="1:8" s="15" customFormat="1" ht="21" customHeight="1">
      <c r="A385" s="29"/>
      <c r="B385" s="8" t="s">
        <v>453</v>
      </c>
      <c r="C385" s="12">
        <v>83.18</v>
      </c>
      <c r="D385" s="12">
        <v>16.635999999999999</v>
      </c>
      <c r="E385" s="20">
        <v>78.5</v>
      </c>
      <c r="F385" s="20">
        <v>62.8</v>
      </c>
      <c r="G385" s="12">
        <v>79.436000000000007</v>
      </c>
      <c r="H385" s="8"/>
    </row>
    <row r="386" spans="1:8" s="15" customFormat="1" ht="21" customHeight="1">
      <c r="A386" s="29"/>
      <c r="B386" s="8" t="s">
        <v>454</v>
      </c>
      <c r="C386" s="12">
        <v>81.14</v>
      </c>
      <c r="D386" s="12">
        <f>C386*20%</f>
        <v>16.228000000000002</v>
      </c>
      <c r="E386" s="12">
        <v>78.8</v>
      </c>
      <c r="F386" s="12">
        <f>E386*80%</f>
        <v>63.04</v>
      </c>
      <c r="G386" s="12">
        <v>79.268000000000001</v>
      </c>
      <c r="H386" s="8"/>
    </row>
    <row r="387" spans="1:8" s="15" customFormat="1" ht="21" customHeight="1">
      <c r="A387" s="29"/>
      <c r="B387" s="8" t="s">
        <v>455</v>
      </c>
      <c r="C387" s="12">
        <v>80.98</v>
      </c>
      <c r="D387" s="12">
        <f>C387*0.2</f>
        <v>16.196000000000002</v>
      </c>
      <c r="E387" s="12">
        <f>IF(C387&lt;80,0,VLOOKUP($B387,[1]上微型课成绩统分表!$C$5:$E$168,3,))</f>
        <v>78.760000000000005</v>
      </c>
      <c r="F387" s="12">
        <f>E387*0.8</f>
        <v>63.00800000000001</v>
      </c>
      <c r="G387" s="12">
        <v>79.203999999999994</v>
      </c>
      <c r="H387" s="12"/>
    </row>
    <row r="388" spans="1:8" s="15" customFormat="1" ht="21" customHeight="1">
      <c r="A388" s="29"/>
      <c r="B388" s="17" t="s">
        <v>456</v>
      </c>
      <c r="C388" s="19">
        <v>82.8</v>
      </c>
      <c r="D388" s="19">
        <v>16.559999999999999</v>
      </c>
      <c r="E388" s="19">
        <v>78.3</v>
      </c>
      <c r="F388" s="19">
        <v>62.64</v>
      </c>
      <c r="G388" s="19">
        <v>79.2</v>
      </c>
      <c r="H388" s="8"/>
    </row>
    <row r="389" spans="1:8" s="15" customFormat="1" ht="21" customHeight="1">
      <c r="A389" s="29"/>
      <c r="B389" s="8" t="s">
        <v>457</v>
      </c>
      <c r="C389" s="12">
        <v>80.8</v>
      </c>
      <c r="D389" s="12">
        <f>C389*0.2</f>
        <v>16.16</v>
      </c>
      <c r="E389" s="12">
        <f>IF(C389&lt;80,0,VLOOKUP($B389,[1]上微型课成绩统分表!$C$5:$E$168,3,))</f>
        <v>78.099999999999994</v>
      </c>
      <c r="F389" s="12">
        <f>E389*0.8</f>
        <v>62.48</v>
      </c>
      <c r="G389" s="12">
        <v>78.64</v>
      </c>
      <c r="H389" s="12"/>
    </row>
    <row r="390" spans="1:8" s="15" customFormat="1" ht="21" customHeight="1">
      <c r="A390" s="29"/>
      <c r="B390" s="8" t="s">
        <v>458</v>
      </c>
      <c r="C390" s="12">
        <v>83.26</v>
      </c>
      <c r="D390" s="12">
        <f>C390*20%</f>
        <v>16.652000000000001</v>
      </c>
      <c r="E390" s="12">
        <v>77.400000000000006</v>
      </c>
      <c r="F390" s="12">
        <f>E390*80%</f>
        <v>61.920000000000009</v>
      </c>
      <c r="G390" s="12">
        <v>78.572000000000003</v>
      </c>
      <c r="H390" s="8"/>
    </row>
    <row r="391" spans="1:8" s="15" customFormat="1" ht="21" customHeight="1">
      <c r="A391" s="29"/>
      <c r="B391" s="8" t="s">
        <v>459</v>
      </c>
      <c r="C391" s="12">
        <v>79.84</v>
      </c>
      <c r="D391" s="14">
        <v>15.968</v>
      </c>
      <c r="E391" s="14">
        <v>0</v>
      </c>
      <c r="F391" s="14">
        <v>0</v>
      </c>
      <c r="G391" s="12">
        <v>15.97</v>
      </c>
      <c r="H391" s="11"/>
    </row>
    <row r="392" spans="1:8" s="15" customFormat="1" ht="21" customHeight="1">
      <c r="A392" s="29"/>
      <c r="B392" s="8" t="s">
        <v>460</v>
      </c>
      <c r="C392" s="12">
        <v>79.72</v>
      </c>
      <c r="D392" s="12">
        <f>C392*20%</f>
        <v>15.944000000000001</v>
      </c>
      <c r="E392" s="12">
        <v>0</v>
      </c>
      <c r="F392" s="12">
        <f>E392*0.8</f>
        <v>0</v>
      </c>
      <c r="G392" s="12">
        <v>15.944000000000001</v>
      </c>
      <c r="H392" s="8"/>
    </row>
    <row r="393" spans="1:8" s="15" customFormat="1" ht="21" customHeight="1">
      <c r="A393" s="29"/>
      <c r="B393" s="8" t="s">
        <v>461</v>
      </c>
      <c r="C393" s="12">
        <v>79.7</v>
      </c>
      <c r="D393" s="12">
        <f>C393*20%</f>
        <v>15.940000000000001</v>
      </c>
      <c r="E393" s="12">
        <v>0</v>
      </c>
      <c r="F393" s="12">
        <f>E393*0.8</f>
        <v>0</v>
      </c>
      <c r="G393" s="12">
        <v>15.94</v>
      </c>
      <c r="H393" s="8"/>
    </row>
    <row r="394" spans="1:8" s="15" customFormat="1" ht="21" customHeight="1">
      <c r="A394" s="29"/>
      <c r="B394" s="17" t="s">
        <v>462</v>
      </c>
      <c r="C394" s="19">
        <v>79.599999999999994</v>
      </c>
      <c r="D394" s="19">
        <v>15.92</v>
      </c>
      <c r="E394" s="19">
        <v>0</v>
      </c>
      <c r="F394" s="19">
        <v>0</v>
      </c>
      <c r="G394" s="19">
        <v>15.92</v>
      </c>
      <c r="H394" s="8"/>
    </row>
    <row r="395" spans="1:8" s="15" customFormat="1" ht="21" customHeight="1">
      <c r="A395" s="29"/>
      <c r="B395" s="8" t="s">
        <v>463</v>
      </c>
      <c r="C395" s="12">
        <v>79.599999999999994</v>
      </c>
      <c r="D395" s="14">
        <v>15.92</v>
      </c>
      <c r="E395" s="14">
        <v>0</v>
      </c>
      <c r="F395" s="14">
        <v>0</v>
      </c>
      <c r="G395" s="12">
        <v>15.92</v>
      </c>
      <c r="H395" s="11"/>
    </row>
    <row r="396" spans="1:8" s="15" customFormat="1" ht="21" customHeight="1">
      <c r="A396" s="29"/>
      <c r="B396" s="8" t="s">
        <v>464</v>
      </c>
      <c r="C396" s="12">
        <v>79.099999999999994</v>
      </c>
      <c r="D396" s="12">
        <f>C396*0.2</f>
        <v>15.82</v>
      </c>
      <c r="E396" s="12">
        <f>IF(C396&lt;80,0,VLOOKUP($B396,[1]上微型课成绩统分表!$C$5:$E$168,3,))</f>
        <v>0</v>
      </c>
      <c r="F396" s="12">
        <f>E396*0.8</f>
        <v>0</v>
      </c>
      <c r="G396" s="12">
        <v>15.82</v>
      </c>
      <c r="H396" s="12"/>
    </row>
    <row r="397" spans="1:8" s="15" customFormat="1" ht="21" customHeight="1">
      <c r="A397" s="29"/>
      <c r="B397" s="8" t="s">
        <v>465</v>
      </c>
      <c r="C397" s="12">
        <v>79.06</v>
      </c>
      <c r="D397" s="12">
        <f>C397*0.2</f>
        <v>15.812000000000001</v>
      </c>
      <c r="E397" s="12">
        <f>IF(C397&lt;80,0,VLOOKUP($B397,[1]上微型课成绩统分表!$C$5:$E$168,3,))</f>
        <v>0</v>
      </c>
      <c r="F397" s="12">
        <f>E397*0.8</f>
        <v>0</v>
      </c>
      <c r="G397" s="12">
        <v>15.811999999999999</v>
      </c>
      <c r="H397" s="12"/>
    </row>
    <row r="398" spans="1:8" s="15" customFormat="1" ht="21" customHeight="1">
      <c r="A398" s="29"/>
      <c r="B398" s="8" t="s">
        <v>466</v>
      </c>
      <c r="C398" s="12">
        <v>78.94</v>
      </c>
      <c r="D398" s="14">
        <v>15.788</v>
      </c>
      <c r="E398" s="14">
        <v>0</v>
      </c>
      <c r="F398" s="14">
        <v>0</v>
      </c>
      <c r="G398" s="12">
        <v>15.79</v>
      </c>
      <c r="H398" s="11"/>
    </row>
    <row r="399" spans="1:8" s="15" customFormat="1" ht="21" customHeight="1">
      <c r="A399" s="29"/>
      <c r="B399" s="8" t="s">
        <v>467</v>
      </c>
      <c r="C399" s="12">
        <v>78.86</v>
      </c>
      <c r="D399" s="12">
        <v>15.772</v>
      </c>
      <c r="E399" s="12">
        <f>IF(C399&lt;80,0,VLOOKUP($B399,[1]上微型课成绩统分表!$C$5:$E$168,3,))</f>
        <v>0</v>
      </c>
      <c r="F399" s="12">
        <f>E399*0.8</f>
        <v>0</v>
      </c>
      <c r="G399" s="12">
        <v>15.772</v>
      </c>
      <c r="H399" s="8"/>
    </row>
    <row r="400" spans="1:8" s="15" customFormat="1" ht="21" customHeight="1">
      <c r="A400" s="29"/>
      <c r="B400" s="8" t="s">
        <v>468</v>
      </c>
      <c r="C400" s="12">
        <v>78.86</v>
      </c>
      <c r="D400" s="14">
        <v>15.772</v>
      </c>
      <c r="E400" s="14">
        <v>0</v>
      </c>
      <c r="F400" s="14">
        <v>0</v>
      </c>
      <c r="G400" s="12">
        <v>15.77</v>
      </c>
      <c r="H400" s="11"/>
    </row>
    <row r="401" spans="1:8" s="15" customFormat="1" ht="21" customHeight="1">
      <c r="A401" s="29"/>
      <c r="B401" s="8" t="s">
        <v>469</v>
      </c>
      <c r="C401" s="12">
        <v>78.48</v>
      </c>
      <c r="D401" s="12">
        <f>C401*20%</f>
        <v>15.696000000000002</v>
      </c>
      <c r="E401" s="12">
        <v>0</v>
      </c>
      <c r="F401" s="12">
        <f>E401*0.8</f>
        <v>0</v>
      </c>
      <c r="G401" s="12">
        <v>15.696</v>
      </c>
      <c r="H401" s="8"/>
    </row>
    <row r="402" spans="1:8" s="15" customFormat="1" ht="21" customHeight="1">
      <c r="A402" s="29"/>
      <c r="B402" s="8" t="s">
        <v>470</v>
      </c>
      <c r="C402" s="12">
        <v>78.42</v>
      </c>
      <c r="D402" s="12">
        <f>C402*0.2</f>
        <v>15.684000000000001</v>
      </c>
      <c r="E402" s="12">
        <f>IF(C402&lt;80,0,VLOOKUP($B402,[1]上微型课成绩统分表!$C$5:$E$168,3,))</f>
        <v>0</v>
      </c>
      <c r="F402" s="12">
        <f>E402*0.8</f>
        <v>0</v>
      </c>
      <c r="G402" s="12">
        <v>15.683999999999999</v>
      </c>
      <c r="H402" s="12"/>
    </row>
    <row r="403" spans="1:8" s="15" customFormat="1" ht="21" customHeight="1">
      <c r="A403" s="29"/>
      <c r="B403" s="8" t="s">
        <v>471</v>
      </c>
      <c r="C403" s="12">
        <v>78.3</v>
      </c>
      <c r="D403" s="12">
        <f>C403*20%</f>
        <v>15.66</v>
      </c>
      <c r="E403" s="12">
        <v>0</v>
      </c>
      <c r="F403" s="12">
        <f>E403*0.8</f>
        <v>0</v>
      </c>
      <c r="G403" s="12">
        <v>15.66</v>
      </c>
      <c r="H403" s="8"/>
    </row>
    <row r="404" spans="1:8" s="15" customFormat="1" ht="21" customHeight="1">
      <c r="A404" s="29"/>
      <c r="B404" s="8" t="s">
        <v>472</v>
      </c>
      <c r="C404" s="12">
        <v>78.099999999999994</v>
      </c>
      <c r="D404" s="12">
        <f>C404*20%</f>
        <v>15.62</v>
      </c>
      <c r="E404" s="12">
        <v>0</v>
      </c>
      <c r="F404" s="12">
        <f>E404*0.8</f>
        <v>0</v>
      </c>
      <c r="G404" s="12">
        <v>15.62</v>
      </c>
      <c r="H404" s="8"/>
    </row>
    <row r="405" spans="1:8" s="15" customFormat="1" ht="21" customHeight="1">
      <c r="A405" s="29"/>
      <c r="B405" s="8" t="s">
        <v>473</v>
      </c>
      <c r="C405" s="12">
        <v>77.680000000000007</v>
      </c>
      <c r="D405" s="12">
        <f>C405*0.2</f>
        <v>15.536000000000001</v>
      </c>
      <c r="E405" s="12">
        <f>IF(C405&lt;80,0,VLOOKUP($B405,[1]上微型课成绩统分表!$C$5:$E$168,3,))</f>
        <v>0</v>
      </c>
      <c r="F405" s="12">
        <f>E405*0.8</f>
        <v>0</v>
      </c>
      <c r="G405" s="12">
        <v>15.536</v>
      </c>
      <c r="H405" s="12"/>
    </row>
    <row r="406" spans="1:8" s="15" customFormat="1" ht="21" customHeight="1">
      <c r="A406" s="29"/>
      <c r="B406" s="8" t="s">
        <v>474</v>
      </c>
      <c r="C406" s="12">
        <v>77.599999999999994</v>
      </c>
      <c r="D406" s="14">
        <v>15.52</v>
      </c>
      <c r="E406" s="14">
        <v>0</v>
      </c>
      <c r="F406" s="14">
        <v>0</v>
      </c>
      <c r="G406" s="12">
        <v>15.52</v>
      </c>
      <c r="H406" s="11"/>
    </row>
    <row r="407" spans="1:8" s="15" customFormat="1" ht="21" customHeight="1">
      <c r="A407" s="29"/>
      <c r="B407" s="8" t="s">
        <v>475</v>
      </c>
      <c r="C407" s="12">
        <v>77.599999999999994</v>
      </c>
      <c r="D407" s="14">
        <v>15.52</v>
      </c>
      <c r="E407" s="14">
        <v>0</v>
      </c>
      <c r="F407" s="14">
        <v>0</v>
      </c>
      <c r="G407" s="12">
        <v>15.52</v>
      </c>
      <c r="H407" s="11"/>
    </row>
    <row r="408" spans="1:8" s="15" customFormat="1" ht="21" customHeight="1">
      <c r="A408" s="29"/>
      <c r="B408" s="8" t="s">
        <v>476</v>
      </c>
      <c r="C408" s="12">
        <v>76.84</v>
      </c>
      <c r="D408" s="12">
        <f>C408*20%</f>
        <v>15.368000000000002</v>
      </c>
      <c r="E408" s="12">
        <v>0</v>
      </c>
      <c r="F408" s="12">
        <f>E408*0.8</f>
        <v>0</v>
      </c>
      <c r="G408" s="12">
        <v>15.368</v>
      </c>
      <c r="H408" s="8"/>
    </row>
    <row r="409" spans="1:8" s="15" customFormat="1" ht="21" customHeight="1">
      <c r="A409" s="29"/>
      <c r="B409" s="8" t="s">
        <v>477</v>
      </c>
      <c r="C409" s="12">
        <v>75.64</v>
      </c>
      <c r="D409" s="12">
        <f>C409*20%</f>
        <v>15.128</v>
      </c>
      <c r="E409" s="12">
        <v>0</v>
      </c>
      <c r="F409" s="12">
        <f>E409*0.8</f>
        <v>0</v>
      </c>
      <c r="G409" s="12">
        <v>15.128</v>
      </c>
      <c r="H409" s="8"/>
    </row>
    <row r="410" spans="1:8" s="15" customFormat="1" ht="21" customHeight="1">
      <c r="A410" s="29"/>
      <c r="B410" s="8" t="s">
        <v>478</v>
      </c>
      <c r="C410" s="12">
        <v>75.2</v>
      </c>
      <c r="D410" s="14">
        <v>15.04</v>
      </c>
      <c r="E410" s="14">
        <v>0</v>
      </c>
      <c r="F410" s="14">
        <v>0</v>
      </c>
      <c r="G410" s="12">
        <v>15.04</v>
      </c>
      <c r="H410" s="11"/>
    </row>
    <row r="411" spans="1:8" s="15" customFormat="1" ht="21" customHeight="1">
      <c r="A411" s="30"/>
      <c r="B411" s="8" t="s">
        <v>479</v>
      </c>
      <c r="C411" s="12"/>
      <c r="D411" s="12"/>
      <c r="E411" s="12"/>
      <c r="F411" s="12"/>
      <c r="G411" s="12"/>
      <c r="H411" s="8" t="s">
        <v>197</v>
      </c>
    </row>
    <row r="412" spans="1:8" s="15" customFormat="1" ht="21" customHeight="1">
      <c r="A412" s="28" t="s">
        <v>137</v>
      </c>
      <c r="B412" s="8" t="s">
        <v>138</v>
      </c>
      <c r="C412" s="12">
        <v>89.3</v>
      </c>
      <c r="D412" s="12">
        <f>C412*0.2</f>
        <v>17.86</v>
      </c>
      <c r="E412" s="12">
        <f>IF(C412&lt;80,0,VLOOKUP($B412,[1]上微型课成绩统分表!$C$5:$E$168,3,))</f>
        <v>88.06</v>
      </c>
      <c r="F412" s="12">
        <f>E412*0.8</f>
        <v>70.448000000000008</v>
      </c>
      <c r="G412" s="12">
        <v>88.308000000000007</v>
      </c>
      <c r="H412" s="12"/>
    </row>
    <row r="413" spans="1:8" s="15" customFormat="1" ht="21" customHeight="1">
      <c r="A413" s="29"/>
      <c r="B413" s="17" t="s">
        <v>139</v>
      </c>
      <c r="C413" s="19">
        <v>84.7</v>
      </c>
      <c r="D413" s="19">
        <v>16.940000000000001</v>
      </c>
      <c r="E413" s="19">
        <v>88.6</v>
      </c>
      <c r="F413" s="19">
        <v>70.88</v>
      </c>
      <c r="G413" s="19">
        <v>87.82</v>
      </c>
      <c r="H413" s="8"/>
    </row>
    <row r="414" spans="1:8" s="15" customFormat="1" ht="21" customHeight="1">
      <c r="A414" s="29"/>
      <c r="B414" s="17" t="s">
        <v>140</v>
      </c>
      <c r="C414" s="19">
        <v>85.8</v>
      </c>
      <c r="D414" s="19">
        <v>17.16</v>
      </c>
      <c r="E414" s="19">
        <v>88</v>
      </c>
      <c r="F414" s="19">
        <v>70.400000000000006</v>
      </c>
      <c r="G414" s="19">
        <v>87.56</v>
      </c>
      <c r="H414" s="8"/>
    </row>
    <row r="415" spans="1:8" s="15" customFormat="1" ht="21" customHeight="1">
      <c r="A415" s="29"/>
      <c r="B415" s="8" t="s">
        <v>141</v>
      </c>
      <c r="C415" s="12">
        <v>83.28</v>
      </c>
      <c r="D415" s="12">
        <f>C415*20%</f>
        <v>16.656000000000002</v>
      </c>
      <c r="E415" s="12">
        <v>87.82</v>
      </c>
      <c r="F415" s="12">
        <f>E415*80%</f>
        <v>70.256</v>
      </c>
      <c r="G415" s="12">
        <v>86.912000000000006</v>
      </c>
      <c r="H415" s="8"/>
    </row>
    <row r="416" spans="1:8" s="15" customFormat="1" ht="21" customHeight="1">
      <c r="A416" s="29"/>
      <c r="B416" s="8" t="s">
        <v>143</v>
      </c>
      <c r="C416" s="12">
        <v>84.46</v>
      </c>
      <c r="D416" s="14">
        <v>16.891999999999999</v>
      </c>
      <c r="E416" s="14">
        <v>87.16</v>
      </c>
      <c r="F416" s="14">
        <v>69.727999999999994</v>
      </c>
      <c r="G416" s="12">
        <v>86.62</v>
      </c>
      <c r="H416" s="8"/>
    </row>
    <row r="417" spans="1:8" s="15" customFormat="1" ht="21" customHeight="1">
      <c r="A417" s="29"/>
      <c r="B417" s="8" t="s">
        <v>142</v>
      </c>
      <c r="C417" s="12">
        <v>84.72</v>
      </c>
      <c r="D417" s="12">
        <v>16.943999999999999</v>
      </c>
      <c r="E417" s="20">
        <v>87.1</v>
      </c>
      <c r="F417" s="20">
        <v>69.680000000000007</v>
      </c>
      <c r="G417" s="12">
        <v>86.623999999999995</v>
      </c>
      <c r="H417" s="8"/>
    </row>
    <row r="418" spans="1:8" s="15" customFormat="1" ht="21" customHeight="1">
      <c r="A418" s="29"/>
      <c r="B418" s="8" t="s">
        <v>144</v>
      </c>
      <c r="C418" s="12">
        <v>86.66</v>
      </c>
      <c r="D418" s="12">
        <f>C418*0.2</f>
        <v>17.332000000000001</v>
      </c>
      <c r="E418" s="12">
        <f>IF(C418&lt;80,0,VLOOKUP($B418,[1]上微型课成绩统分表!$C$5:$E$168,3,))</f>
        <v>86.6</v>
      </c>
      <c r="F418" s="12">
        <f>E418*0.8</f>
        <v>69.28</v>
      </c>
      <c r="G418" s="12">
        <v>86.611999999999995</v>
      </c>
      <c r="H418" s="12"/>
    </row>
    <row r="419" spans="1:8" s="15" customFormat="1" ht="21" customHeight="1">
      <c r="A419" s="29"/>
      <c r="B419" s="8" t="s">
        <v>145</v>
      </c>
      <c r="C419" s="12">
        <v>86.1</v>
      </c>
      <c r="D419" s="12">
        <f>C419*0.2</f>
        <v>17.22</v>
      </c>
      <c r="E419" s="12">
        <f>IF(C419&lt;80,0,VLOOKUP($B419,[1]上微型课成绩统分表!$C$5:$E$168,3,))</f>
        <v>86.46</v>
      </c>
      <c r="F419" s="12">
        <f>E419*0.8</f>
        <v>69.167999999999992</v>
      </c>
      <c r="G419" s="12">
        <v>86.388000000000005</v>
      </c>
      <c r="H419" s="12"/>
    </row>
    <row r="420" spans="1:8" s="15" customFormat="1" ht="21" customHeight="1">
      <c r="A420" s="29"/>
      <c r="B420" s="17" t="s">
        <v>146</v>
      </c>
      <c r="C420" s="19">
        <v>82.5</v>
      </c>
      <c r="D420" s="19">
        <v>16.5</v>
      </c>
      <c r="E420" s="19">
        <v>87</v>
      </c>
      <c r="F420" s="19">
        <v>69.599999999999994</v>
      </c>
      <c r="G420" s="19">
        <v>86.1</v>
      </c>
      <c r="H420" s="8"/>
    </row>
    <row r="421" spans="1:8" s="15" customFormat="1" ht="21" customHeight="1">
      <c r="A421" s="29"/>
      <c r="B421" s="8" t="s">
        <v>147</v>
      </c>
      <c r="C421" s="12">
        <v>85.16</v>
      </c>
      <c r="D421" s="12">
        <f>C421*0.2</f>
        <v>17.032</v>
      </c>
      <c r="E421" s="12">
        <f>IF(C421&lt;80,0,VLOOKUP($B421,[1]上微型课成绩统分表!$C$5:$E$168,3,))</f>
        <v>86.2</v>
      </c>
      <c r="F421" s="12">
        <f>E421*0.8</f>
        <v>68.960000000000008</v>
      </c>
      <c r="G421" s="12">
        <v>85.992000000000004</v>
      </c>
      <c r="H421" s="12"/>
    </row>
    <row r="422" spans="1:8" s="15" customFormat="1" ht="21" customHeight="1">
      <c r="A422" s="29"/>
      <c r="B422" s="8" t="s">
        <v>148</v>
      </c>
      <c r="C422" s="12">
        <v>85.72</v>
      </c>
      <c r="D422" s="12">
        <f>C422*0.2</f>
        <v>17.144000000000002</v>
      </c>
      <c r="E422" s="12">
        <f>IF(C422&lt;80,0,VLOOKUP($B422,[1]上微型课成绩统分表!$C$5:$E$168,3,))</f>
        <v>85.62</v>
      </c>
      <c r="F422" s="12">
        <f>E422*0.8</f>
        <v>68.496000000000009</v>
      </c>
      <c r="G422" s="12">
        <v>85.64</v>
      </c>
      <c r="H422" s="12"/>
    </row>
    <row r="423" spans="1:8" s="15" customFormat="1" ht="21" customHeight="1">
      <c r="A423" s="29"/>
      <c r="B423" s="17" t="s">
        <v>149</v>
      </c>
      <c r="C423" s="19">
        <v>81.06</v>
      </c>
      <c r="D423" s="19">
        <v>16.212</v>
      </c>
      <c r="E423" s="19">
        <v>86.6</v>
      </c>
      <c r="F423" s="19">
        <v>69.28</v>
      </c>
      <c r="G423" s="19">
        <v>85.492000000000004</v>
      </c>
      <c r="H423" s="8"/>
    </row>
    <row r="424" spans="1:8" s="15" customFormat="1" ht="21" customHeight="1">
      <c r="A424" s="29"/>
      <c r="B424" s="17" t="s">
        <v>150</v>
      </c>
      <c r="C424" s="19">
        <v>84.6</v>
      </c>
      <c r="D424" s="19">
        <v>16.920000000000002</v>
      </c>
      <c r="E424" s="19">
        <v>85.56</v>
      </c>
      <c r="F424" s="19">
        <v>68.447999999999993</v>
      </c>
      <c r="G424" s="19">
        <v>85.367999999999995</v>
      </c>
      <c r="H424" s="8"/>
    </row>
    <row r="425" spans="1:8" s="15" customFormat="1" ht="21" customHeight="1">
      <c r="A425" s="29"/>
      <c r="B425" s="17" t="s">
        <v>151</v>
      </c>
      <c r="C425" s="19">
        <v>82</v>
      </c>
      <c r="D425" s="19">
        <v>16.399999999999999</v>
      </c>
      <c r="E425" s="19">
        <v>85.9</v>
      </c>
      <c r="F425" s="19">
        <v>68.72</v>
      </c>
      <c r="G425" s="19">
        <v>85.12</v>
      </c>
      <c r="H425" s="8"/>
    </row>
    <row r="426" spans="1:8" s="15" customFormat="1" ht="21" customHeight="1">
      <c r="A426" s="29"/>
      <c r="B426" s="8" t="s">
        <v>152</v>
      </c>
      <c r="C426" s="12">
        <v>81.16</v>
      </c>
      <c r="D426" s="12">
        <v>16.231999999999999</v>
      </c>
      <c r="E426" s="20">
        <v>85.76</v>
      </c>
      <c r="F426" s="20">
        <v>68.608000000000004</v>
      </c>
      <c r="G426" s="12">
        <v>84.84</v>
      </c>
      <c r="H426" s="8"/>
    </row>
    <row r="427" spans="1:8" s="15" customFormat="1" ht="21" customHeight="1">
      <c r="A427" s="29"/>
      <c r="B427" s="8" t="s">
        <v>153</v>
      </c>
      <c r="C427" s="12">
        <v>82.36</v>
      </c>
      <c r="D427" s="12">
        <f>C427*0.2</f>
        <v>16.472000000000001</v>
      </c>
      <c r="E427" s="12">
        <f>IF(C427&lt;80,0,VLOOKUP($B427,[1]上微型课成绩统分表!$C$5:$E$168,3,))</f>
        <v>84.98</v>
      </c>
      <c r="F427" s="12">
        <f>E427*0.8</f>
        <v>67.984000000000009</v>
      </c>
      <c r="G427" s="12">
        <v>84.456000000000003</v>
      </c>
      <c r="H427" s="12"/>
    </row>
    <row r="428" spans="1:8" s="15" customFormat="1" ht="21" customHeight="1">
      <c r="A428" s="29"/>
      <c r="B428" s="8" t="s">
        <v>154</v>
      </c>
      <c r="C428" s="12">
        <v>82.38</v>
      </c>
      <c r="D428" s="12">
        <v>16.475999999999999</v>
      </c>
      <c r="E428" s="20">
        <v>84.9</v>
      </c>
      <c r="F428" s="20">
        <v>67.92</v>
      </c>
      <c r="G428" s="12">
        <v>84.396000000000001</v>
      </c>
      <c r="H428" s="8"/>
    </row>
    <row r="429" spans="1:8" s="15" customFormat="1" ht="21" customHeight="1">
      <c r="A429" s="29"/>
      <c r="B429" s="8" t="s">
        <v>155</v>
      </c>
      <c r="C429" s="12">
        <v>80.260000000000005</v>
      </c>
      <c r="D429" s="12">
        <f>C429*0.2</f>
        <v>16.052000000000003</v>
      </c>
      <c r="E429" s="12">
        <f>IF(C429&lt;80,0,VLOOKUP($B429,[1]上微型课成绩统分表!$C$5:$E$168,3,))</f>
        <v>85.4</v>
      </c>
      <c r="F429" s="12">
        <f>E429*0.8</f>
        <v>68.320000000000007</v>
      </c>
      <c r="G429" s="12">
        <v>84.372</v>
      </c>
      <c r="H429" s="12"/>
    </row>
    <row r="430" spans="1:8" s="15" customFormat="1" ht="21" customHeight="1">
      <c r="A430" s="29"/>
      <c r="B430" s="8" t="s">
        <v>480</v>
      </c>
      <c r="C430" s="12">
        <v>83.52</v>
      </c>
      <c r="D430" s="12">
        <f>C430*0.2</f>
        <v>16.704000000000001</v>
      </c>
      <c r="E430" s="12">
        <f>IF(C430&lt;80,0,VLOOKUP($B430,[1]上微型课成绩统分表!$C$5:$E$168,3,))</f>
        <v>84.58</v>
      </c>
      <c r="F430" s="12">
        <f>E430*0.8</f>
        <v>67.664000000000001</v>
      </c>
      <c r="G430" s="12">
        <v>84.367999999999995</v>
      </c>
      <c r="H430" s="12"/>
    </row>
    <row r="431" spans="1:8" s="15" customFormat="1" ht="21" customHeight="1">
      <c r="A431" s="29"/>
      <c r="B431" s="8" t="s">
        <v>481</v>
      </c>
      <c r="C431" s="12">
        <v>80.06</v>
      </c>
      <c r="D431" s="12">
        <f>C431*0.2</f>
        <v>16.012</v>
      </c>
      <c r="E431" s="12">
        <f>IF(C431&lt;80,0,VLOOKUP($B431,[1]上微型课成绩统分表!$C$5:$E$168,3,))</f>
        <v>85.12</v>
      </c>
      <c r="F431" s="12">
        <f>E431*0.8</f>
        <v>68.096000000000004</v>
      </c>
      <c r="G431" s="12">
        <v>84.108000000000004</v>
      </c>
      <c r="H431" s="12"/>
    </row>
    <row r="432" spans="1:8" s="15" customFormat="1" ht="21" customHeight="1">
      <c r="A432" s="29"/>
      <c r="B432" s="8" t="s">
        <v>482</v>
      </c>
      <c r="C432" s="12">
        <v>84.56</v>
      </c>
      <c r="D432" s="12">
        <f>C432*0.2</f>
        <v>16.912000000000003</v>
      </c>
      <c r="E432" s="12">
        <f>IF(C432&lt;80,0,VLOOKUP($B432,[1]上微型课成绩统分表!$C$5:$E$168,3,))</f>
        <v>83.98</v>
      </c>
      <c r="F432" s="12">
        <f>E432*0.8</f>
        <v>67.184000000000012</v>
      </c>
      <c r="G432" s="12">
        <v>84.096000000000004</v>
      </c>
      <c r="H432" s="12"/>
    </row>
    <row r="433" spans="1:8" s="15" customFormat="1" ht="21" customHeight="1">
      <c r="A433" s="29"/>
      <c r="B433" s="8" t="s">
        <v>483</v>
      </c>
      <c r="C433" s="12">
        <v>84.86</v>
      </c>
      <c r="D433" s="12">
        <f>C433*0.2</f>
        <v>16.972000000000001</v>
      </c>
      <c r="E433" s="12">
        <f>IF(C433&lt;80,0,VLOOKUP($B433,[1]上微型课成绩统分表!$C$5:$E$168,3,))</f>
        <v>83.68</v>
      </c>
      <c r="F433" s="12">
        <f>E433*0.8</f>
        <v>66.944000000000003</v>
      </c>
      <c r="G433" s="12">
        <v>83.915999999999997</v>
      </c>
      <c r="H433" s="12"/>
    </row>
    <row r="434" spans="1:8" s="15" customFormat="1" ht="21" customHeight="1">
      <c r="A434" s="29"/>
      <c r="B434" s="8" t="s">
        <v>484</v>
      </c>
      <c r="C434" s="12">
        <v>83.42</v>
      </c>
      <c r="D434" s="12">
        <v>16.684000000000001</v>
      </c>
      <c r="E434" s="20">
        <v>84.02</v>
      </c>
      <c r="F434" s="20">
        <v>67.215999999999994</v>
      </c>
      <c r="G434" s="12">
        <v>83.9</v>
      </c>
      <c r="H434" s="8"/>
    </row>
    <row r="435" spans="1:8" s="15" customFormat="1" ht="21" customHeight="1">
      <c r="A435" s="29"/>
      <c r="B435" s="8" t="s">
        <v>485</v>
      </c>
      <c r="C435" s="12">
        <v>83.74</v>
      </c>
      <c r="D435" s="12">
        <f>C435*0.2</f>
        <v>16.748000000000001</v>
      </c>
      <c r="E435" s="12">
        <f>IF(C435&lt;80,0,VLOOKUP($B435,[1]上微型课成绩统分表!$C$5:$E$168,3,))</f>
        <v>83.78</v>
      </c>
      <c r="F435" s="12">
        <f>E435*0.8</f>
        <v>67.024000000000001</v>
      </c>
      <c r="G435" s="12">
        <v>83.772000000000006</v>
      </c>
      <c r="H435" s="12"/>
    </row>
    <row r="436" spans="1:8" s="15" customFormat="1" ht="21" customHeight="1">
      <c r="A436" s="29"/>
      <c r="B436" s="8" t="s">
        <v>486</v>
      </c>
      <c r="C436" s="12">
        <v>81.06</v>
      </c>
      <c r="D436" s="12">
        <f>C436*20%</f>
        <v>16.212</v>
      </c>
      <c r="E436" s="12">
        <v>84.3</v>
      </c>
      <c r="F436" s="12">
        <f>E436*80%</f>
        <v>67.44</v>
      </c>
      <c r="G436" s="12">
        <v>83.652000000000001</v>
      </c>
      <c r="H436" s="8"/>
    </row>
    <row r="437" spans="1:8" s="15" customFormat="1" ht="21" customHeight="1">
      <c r="A437" s="29"/>
      <c r="B437" s="17" t="s">
        <v>487</v>
      </c>
      <c r="C437" s="19">
        <v>81</v>
      </c>
      <c r="D437" s="19">
        <v>16.2</v>
      </c>
      <c r="E437" s="19">
        <v>84.1</v>
      </c>
      <c r="F437" s="19">
        <v>67.28</v>
      </c>
      <c r="G437" s="19">
        <v>83.48</v>
      </c>
      <c r="H437" s="8"/>
    </row>
    <row r="438" spans="1:8" s="15" customFormat="1" ht="21" customHeight="1">
      <c r="A438" s="29"/>
      <c r="B438" s="8" t="s">
        <v>488</v>
      </c>
      <c r="C438" s="12">
        <v>84.18</v>
      </c>
      <c r="D438" s="12">
        <f>C438*0.2</f>
        <v>16.836000000000002</v>
      </c>
      <c r="E438" s="12">
        <f>IF(C438&lt;80,0,VLOOKUP($B438,[1]上微型课成绩统分表!$C$5:$E$168,3,))</f>
        <v>83.16</v>
      </c>
      <c r="F438" s="12">
        <f>E438*0.8</f>
        <v>66.528000000000006</v>
      </c>
      <c r="G438" s="12">
        <v>83.364000000000004</v>
      </c>
      <c r="H438" s="12"/>
    </row>
    <row r="439" spans="1:8" s="15" customFormat="1" ht="21" customHeight="1">
      <c r="A439" s="29"/>
      <c r="B439" s="8" t="s">
        <v>489</v>
      </c>
      <c r="C439" s="12">
        <v>80.3</v>
      </c>
      <c r="D439" s="12">
        <f>C439*0.2</f>
        <v>16.059999999999999</v>
      </c>
      <c r="E439" s="12">
        <f>IF(C439&lt;80,0,VLOOKUP($B439,[1]上微型课成绩统分表!$C$5:$E$168,3,))</f>
        <v>83.94</v>
      </c>
      <c r="F439" s="12">
        <f>E439*0.8</f>
        <v>67.152000000000001</v>
      </c>
      <c r="G439" s="12">
        <v>83.212000000000003</v>
      </c>
      <c r="H439" s="12"/>
    </row>
    <row r="440" spans="1:8" s="15" customFormat="1" ht="21" customHeight="1">
      <c r="A440" s="29"/>
      <c r="B440" s="8" t="s">
        <v>490</v>
      </c>
      <c r="C440" s="12">
        <v>81.48</v>
      </c>
      <c r="D440" s="12">
        <f>C440*0.2</f>
        <v>16.296000000000003</v>
      </c>
      <c r="E440" s="12">
        <f>IF(C440&lt;80,0,VLOOKUP($B440,[1]上微型课成绩统分表!$C$5:$E$168,3,))</f>
        <v>83.42</v>
      </c>
      <c r="F440" s="12">
        <f>E440*0.8</f>
        <v>66.736000000000004</v>
      </c>
      <c r="G440" s="12">
        <v>83.031999999999996</v>
      </c>
      <c r="H440" s="12"/>
    </row>
    <row r="441" spans="1:8" s="15" customFormat="1" ht="21" customHeight="1">
      <c r="A441" s="29"/>
      <c r="B441" s="8" t="s">
        <v>491</v>
      </c>
      <c r="C441" s="12">
        <v>81</v>
      </c>
      <c r="D441" s="12">
        <f>C441*20%</f>
        <v>16.2</v>
      </c>
      <c r="E441" s="12">
        <v>83.42</v>
      </c>
      <c r="F441" s="12">
        <f>E441*80%</f>
        <v>66.736000000000004</v>
      </c>
      <c r="G441" s="12">
        <v>82.936000000000007</v>
      </c>
      <c r="H441" s="8"/>
    </row>
    <row r="442" spans="1:8" s="15" customFormat="1" ht="21" customHeight="1">
      <c r="A442" s="29"/>
      <c r="B442" s="8" t="s">
        <v>492</v>
      </c>
      <c r="C442" s="12">
        <v>84.06</v>
      </c>
      <c r="D442" s="14">
        <v>16.812000000000001</v>
      </c>
      <c r="E442" s="14">
        <v>82.46</v>
      </c>
      <c r="F442" s="14">
        <v>65.968000000000004</v>
      </c>
      <c r="G442" s="12">
        <v>82.78</v>
      </c>
      <c r="H442" s="8"/>
    </row>
    <row r="443" spans="1:8" s="15" customFormat="1" ht="21" customHeight="1">
      <c r="A443" s="29"/>
      <c r="B443" s="8" t="s">
        <v>493</v>
      </c>
      <c r="C443" s="12">
        <v>81.739999999999995</v>
      </c>
      <c r="D443" s="12">
        <v>16.347999999999999</v>
      </c>
      <c r="E443" s="20">
        <v>82.8</v>
      </c>
      <c r="F443" s="20">
        <v>66.239999999999995</v>
      </c>
      <c r="G443" s="12">
        <v>82.587999999999994</v>
      </c>
      <c r="H443" s="8"/>
    </row>
    <row r="444" spans="1:8" s="15" customFormat="1" ht="21" customHeight="1">
      <c r="A444" s="29"/>
      <c r="B444" s="8" t="s">
        <v>494</v>
      </c>
      <c r="C444" s="12">
        <v>80.180000000000007</v>
      </c>
      <c r="D444" s="12">
        <f>C444*20%</f>
        <v>16.036000000000001</v>
      </c>
      <c r="E444" s="12">
        <v>82.5</v>
      </c>
      <c r="F444" s="12">
        <f>E444*80%</f>
        <v>66</v>
      </c>
      <c r="G444" s="12">
        <v>82.036000000000001</v>
      </c>
      <c r="H444" s="8"/>
    </row>
    <row r="445" spans="1:8" s="15" customFormat="1" ht="21" customHeight="1">
      <c r="A445" s="29"/>
      <c r="B445" s="17" t="s">
        <v>495</v>
      </c>
      <c r="C445" s="19">
        <v>80.400000000000006</v>
      </c>
      <c r="D445" s="19">
        <v>16.079999999999998</v>
      </c>
      <c r="E445" s="19">
        <v>82.2</v>
      </c>
      <c r="F445" s="19">
        <v>65.760000000000005</v>
      </c>
      <c r="G445" s="19">
        <v>81.84</v>
      </c>
      <c r="H445" s="8"/>
    </row>
    <row r="446" spans="1:8" s="15" customFormat="1" ht="21" customHeight="1">
      <c r="A446" s="29"/>
      <c r="B446" s="17" t="s">
        <v>496</v>
      </c>
      <c r="C446" s="19">
        <v>81.400000000000006</v>
      </c>
      <c r="D446" s="19">
        <v>16.28</v>
      </c>
      <c r="E446" s="19">
        <v>81.900000000000006</v>
      </c>
      <c r="F446" s="19">
        <v>65.52</v>
      </c>
      <c r="G446" s="19">
        <v>81.8</v>
      </c>
      <c r="H446" s="8"/>
    </row>
    <row r="447" spans="1:8" s="15" customFormat="1" ht="21" customHeight="1">
      <c r="A447" s="29"/>
      <c r="B447" s="8" t="s">
        <v>497</v>
      </c>
      <c r="C447" s="12">
        <v>80.5</v>
      </c>
      <c r="D447" s="12">
        <f>C447*0.2</f>
        <v>16.100000000000001</v>
      </c>
      <c r="E447" s="12">
        <f>IF(C447&lt;80,0,VLOOKUP($B447,[1]上微型课成绩统分表!$C$5:$E$168,3,))</f>
        <v>81.36</v>
      </c>
      <c r="F447" s="12">
        <f>E447*0.8</f>
        <v>65.088000000000008</v>
      </c>
      <c r="G447" s="12">
        <v>81.188000000000002</v>
      </c>
      <c r="H447" s="12"/>
    </row>
    <row r="448" spans="1:8" s="15" customFormat="1" ht="21" customHeight="1">
      <c r="A448" s="29"/>
      <c r="B448" s="8" t="s">
        <v>498</v>
      </c>
      <c r="C448" s="12">
        <v>82.78</v>
      </c>
      <c r="D448" s="12">
        <f>C448*0.2</f>
        <v>16.556000000000001</v>
      </c>
      <c r="E448" s="12">
        <f>IF(C448&lt;80,0,VLOOKUP($B448,[1]上微型课成绩统分表!$C$5:$E$168,3,))</f>
        <v>80.760000000000005</v>
      </c>
      <c r="F448" s="12">
        <f>E448*0.8</f>
        <v>64.608000000000004</v>
      </c>
      <c r="G448" s="12">
        <v>81.164000000000001</v>
      </c>
      <c r="H448" s="12"/>
    </row>
    <row r="449" spans="1:8" s="15" customFormat="1" ht="21" customHeight="1">
      <c r="A449" s="29"/>
      <c r="B449" s="8" t="s">
        <v>499</v>
      </c>
      <c r="C449" s="12">
        <v>82</v>
      </c>
      <c r="D449" s="12">
        <f>C449*0.2</f>
        <v>16.400000000000002</v>
      </c>
      <c r="E449" s="12">
        <f>IF(C449&lt;80,0,VLOOKUP($B449,[1]上微型课成绩统分表!$C$5:$E$168,3,))</f>
        <v>80.56</v>
      </c>
      <c r="F449" s="12">
        <f>E449*0.8</f>
        <v>64.448000000000008</v>
      </c>
      <c r="G449" s="12">
        <v>80.847999999999999</v>
      </c>
      <c r="H449" s="12"/>
    </row>
    <row r="450" spans="1:8" s="15" customFormat="1" ht="21" customHeight="1">
      <c r="A450" s="29"/>
      <c r="B450" s="8" t="s">
        <v>500</v>
      </c>
      <c r="C450" s="12">
        <v>81.08</v>
      </c>
      <c r="D450" s="12">
        <f>C450*0.2</f>
        <v>16.216000000000001</v>
      </c>
      <c r="E450" s="12">
        <f>IF(C450&lt;80,0,VLOOKUP($B450,[1]上微型课成绩统分表!$C$5:$E$168,3,))</f>
        <v>80.400000000000006</v>
      </c>
      <c r="F450" s="12">
        <f>E450*0.8</f>
        <v>64.320000000000007</v>
      </c>
      <c r="G450" s="12">
        <v>80.536000000000001</v>
      </c>
      <c r="H450" s="12"/>
    </row>
    <row r="451" spans="1:8" s="15" customFormat="1" ht="21" customHeight="1">
      <c r="A451" s="29"/>
      <c r="B451" s="17" t="s">
        <v>501</v>
      </c>
      <c r="C451" s="19">
        <v>80.5</v>
      </c>
      <c r="D451" s="19">
        <v>16.100000000000001</v>
      </c>
      <c r="E451" s="19">
        <v>80.2</v>
      </c>
      <c r="F451" s="19">
        <v>64.16</v>
      </c>
      <c r="G451" s="19">
        <v>80.260000000000005</v>
      </c>
      <c r="H451" s="8"/>
    </row>
    <row r="452" spans="1:8" s="15" customFormat="1" ht="21" customHeight="1">
      <c r="A452" s="29"/>
      <c r="B452" s="8" t="s">
        <v>502</v>
      </c>
      <c r="C452" s="12">
        <v>79.94</v>
      </c>
      <c r="D452" s="12">
        <f>C452*0.2</f>
        <v>15.988</v>
      </c>
      <c r="E452" s="12">
        <f>IF(C452&lt;80,0,VLOOKUP($B452,[1]上微型课成绩统分表!$C$5:$E$168,3,))</f>
        <v>0</v>
      </c>
      <c r="F452" s="12">
        <f>E452*0.8</f>
        <v>0</v>
      </c>
      <c r="G452" s="12">
        <v>15.988</v>
      </c>
      <c r="H452" s="12"/>
    </row>
    <row r="453" spans="1:8" s="15" customFormat="1" ht="21" customHeight="1">
      <c r="A453" s="29"/>
      <c r="B453" s="8" t="s">
        <v>503</v>
      </c>
      <c r="C453" s="12">
        <v>79.84</v>
      </c>
      <c r="D453" s="12">
        <f>C453*20%</f>
        <v>15.968000000000002</v>
      </c>
      <c r="E453" s="12">
        <v>0</v>
      </c>
      <c r="F453" s="12">
        <f>E453*0.8</f>
        <v>0</v>
      </c>
      <c r="G453" s="12">
        <v>15.968</v>
      </c>
      <c r="H453" s="8"/>
    </row>
    <row r="454" spans="1:8" s="15" customFormat="1" ht="21" customHeight="1">
      <c r="A454" s="29"/>
      <c r="B454" s="17" t="s">
        <v>504</v>
      </c>
      <c r="C454" s="19">
        <v>79.8</v>
      </c>
      <c r="D454" s="19">
        <v>15.96</v>
      </c>
      <c r="E454" s="19">
        <v>0</v>
      </c>
      <c r="F454" s="19">
        <v>0</v>
      </c>
      <c r="G454" s="19">
        <v>15.96</v>
      </c>
      <c r="H454" s="11"/>
    </row>
    <row r="455" spans="1:8" s="15" customFormat="1" ht="21" customHeight="1">
      <c r="A455" s="29"/>
      <c r="B455" s="8" t="s">
        <v>505</v>
      </c>
      <c r="C455" s="12">
        <v>79.7</v>
      </c>
      <c r="D455" s="14">
        <v>15.94</v>
      </c>
      <c r="E455" s="14">
        <v>0</v>
      </c>
      <c r="F455" s="14">
        <v>0</v>
      </c>
      <c r="G455" s="12">
        <v>15.94</v>
      </c>
      <c r="H455" s="8"/>
    </row>
    <row r="456" spans="1:8" s="15" customFormat="1" ht="21" customHeight="1">
      <c r="A456" s="29"/>
      <c r="B456" s="8" t="s">
        <v>506</v>
      </c>
      <c r="C456" s="12">
        <v>79.66</v>
      </c>
      <c r="D456" s="12">
        <f>C456*20%</f>
        <v>15.932</v>
      </c>
      <c r="E456" s="12">
        <v>0</v>
      </c>
      <c r="F456" s="12">
        <f>E456*0.8</f>
        <v>0</v>
      </c>
      <c r="G456" s="12">
        <v>15.932</v>
      </c>
      <c r="H456" s="8"/>
    </row>
    <row r="457" spans="1:8" s="15" customFormat="1" ht="21" customHeight="1">
      <c r="A457" s="29"/>
      <c r="B457" s="8" t="s">
        <v>507</v>
      </c>
      <c r="C457" s="12">
        <v>79.540000000000006</v>
      </c>
      <c r="D457" s="12">
        <f>C457*0.2</f>
        <v>15.908000000000001</v>
      </c>
      <c r="E457" s="12">
        <f>IF(C457&lt;80,0,VLOOKUP($B457,[1]上微型课成绩统分表!$C$5:$E$168,3,))</f>
        <v>0</v>
      </c>
      <c r="F457" s="12">
        <f>E457*0.8</f>
        <v>0</v>
      </c>
      <c r="G457" s="12">
        <v>15.907999999999999</v>
      </c>
      <c r="H457" s="12"/>
    </row>
    <row r="458" spans="1:8" s="15" customFormat="1" ht="21" customHeight="1">
      <c r="A458" s="29"/>
      <c r="B458" s="17" t="s">
        <v>508</v>
      </c>
      <c r="C458" s="19">
        <v>79.400000000000006</v>
      </c>
      <c r="D458" s="19">
        <v>15.88</v>
      </c>
      <c r="E458" s="19">
        <v>0</v>
      </c>
      <c r="F458" s="19">
        <v>0</v>
      </c>
      <c r="G458" s="19">
        <v>15.88</v>
      </c>
      <c r="H458" s="8"/>
    </row>
    <row r="459" spans="1:8" s="15" customFormat="1" ht="21" customHeight="1">
      <c r="A459" s="29"/>
      <c r="B459" s="8" t="s">
        <v>509</v>
      </c>
      <c r="C459" s="12">
        <v>79.28</v>
      </c>
      <c r="D459" s="12">
        <f>C459*0.2</f>
        <v>15.856000000000002</v>
      </c>
      <c r="E459" s="12">
        <f>IF(C459&lt;80,0,VLOOKUP($B459,[1]上微型课成绩统分表!$C$5:$E$168,3,))</f>
        <v>0</v>
      </c>
      <c r="F459" s="12">
        <f>E459*0.8</f>
        <v>0</v>
      </c>
      <c r="G459" s="12">
        <v>15.856</v>
      </c>
      <c r="H459" s="12"/>
    </row>
    <row r="460" spans="1:8" s="15" customFormat="1" ht="21" customHeight="1">
      <c r="A460" s="29"/>
      <c r="B460" s="8" t="s">
        <v>510</v>
      </c>
      <c r="C460" s="12">
        <v>79.2</v>
      </c>
      <c r="D460" s="12">
        <f>C460*20%</f>
        <v>15.840000000000002</v>
      </c>
      <c r="E460" s="12">
        <v>0</v>
      </c>
      <c r="F460" s="12">
        <f>E460*0.8</f>
        <v>0</v>
      </c>
      <c r="G460" s="12">
        <v>15.84</v>
      </c>
      <c r="H460" s="8"/>
    </row>
    <row r="461" spans="1:8" s="15" customFormat="1" ht="21" customHeight="1">
      <c r="A461" s="29"/>
      <c r="B461" s="8" t="s">
        <v>511</v>
      </c>
      <c r="C461" s="12">
        <v>79.16</v>
      </c>
      <c r="D461" s="12">
        <f>C461*0.2</f>
        <v>15.832000000000001</v>
      </c>
      <c r="E461" s="12">
        <f>IF(C461&lt;80,0,VLOOKUP($B461,[1]上微型课成绩统分表!$C$5:$E$168,3,))</f>
        <v>0</v>
      </c>
      <c r="F461" s="12">
        <f>E461*0.8</f>
        <v>0</v>
      </c>
      <c r="G461" s="12">
        <v>15.832000000000001</v>
      </c>
      <c r="H461" s="12"/>
    </row>
    <row r="462" spans="1:8" s="15" customFormat="1" ht="21" customHeight="1">
      <c r="A462" s="29"/>
      <c r="B462" s="8" t="s">
        <v>512</v>
      </c>
      <c r="C462" s="12">
        <v>79.06</v>
      </c>
      <c r="D462" s="12">
        <f>C462*20%</f>
        <v>15.812000000000001</v>
      </c>
      <c r="E462" s="12">
        <v>0</v>
      </c>
      <c r="F462" s="12">
        <f>E462*0.8</f>
        <v>0</v>
      </c>
      <c r="G462" s="12">
        <v>15.811999999999999</v>
      </c>
      <c r="H462" s="8"/>
    </row>
    <row r="463" spans="1:8" s="15" customFormat="1" ht="21" customHeight="1">
      <c r="A463" s="29"/>
      <c r="B463" s="8" t="s">
        <v>513</v>
      </c>
      <c r="C463" s="12">
        <v>79.06</v>
      </c>
      <c r="D463" s="12">
        <v>15.811999999999999</v>
      </c>
      <c r="E463" s="20">
        <v>0</v>
      </c>
      <c r="F463" s="20">
        <v>0</v>
      </c>
      <c r="G463" s="12">
        <v>15.811999999999999</v>
      </c>
      <c r="H463" s="8"/>
    </row>
    <row r="464" spans="1:8" s="15" customFormat="1" ht="21" customHeight="1">
      <c r="A464" s="29"/>
      <c r="B464" s="8" t="s">
        <v>514</v>
      </c>
      <c r="C464" s="12">
        <v>78.3</v>
      </c>
      <c r="D464" s="14">
        <v>15.66</v>
      </c>
      <c r="E464" s="14">
        <v>0</v>
      </c>
      <c r="F464" s="14">
        <v>0</v>
      </c>
      <c r="G464" s="12">
        <v>15.66</v>
      </c>
      <c r="H464" s="8"/>
    </row>
    <row r="465" spans="1:8" s="15" customFormat="1" ht="21" customHeight="1">
      <c r="A465" s="29"/>
      <c r="B465" s="8" t="s">
        <v>515</v>
      </c>
      <c r="C465" s="12">
        <v>78.040000000000006</v>
      </c>
      <c r="D465" s="12">
        <f>C465*0.2</f>
        <v>15.608000000000002</v>
      </c>
      <c r="E465" s="12">
        <f>IF(C465&lt;80,0,VLOOKUP($B465,[1]上微型课成绩统分表!$C$5:$E$168,3,))</f>
        <v>0</v>
      </c>
      <c r="F465" s="12">
        <f>E465*0.8</f>
        <v>0</v>
      </c>
      <c r="G465" s="12">
        <v>15.608000000000001</v>
      </c>
      <c r="H465" s="12"/>
    </row>
    <row r="466" spans="1:8" s="15" customFormat="1" ht="21" customHeight="1">
      <c r="A466" s="29"/>
      <c r="B466" s="8" t="s">
        <v>516</v>
      </c>
      <c r="C466" s="12">
        <v>78</v>
      </c>
      <c r="D466" s="12">
        <f>C466*0.2</f>
        <v>15.600000000000001</v>
      </c>
      <c r="E466" s="12">
        <f>IF(C466&lt;80,0,VLOOKUP($B466,[1]上微型课成绩统分表!$C$5:$E$168,3,))</f>
        <v>0</v>
      </c>
      <c r="F466" s="12">
        <f>E466*0.8</f>
        <v>0</v>
      </c>
      <c r="G466" s="12">
        <v>15.6</v>
      </c>
      <c r="H466" s="12"/>
    </row>
    <row r="467" spans="1:8" s="15" customFormat="1" ht="21" customHeight="1">
      <c r="A467" s="29"/>
      <c r="B467" s="8" t="s">
        <v>517</v>
      </c>
      <c r="C467" s="12">
        <v>77.52</v>
      </c>
      <c r="D467" s="12">
        <f>C467*20%</f>
        <v>15.504</v>
      </c>
      <c r="E467" s="12">
        <v>0</v>
      </c>
      <c r="F467" s="12">
        <f>E467*0.8</f>
        <v>0</v>
      </c>
      <c r="G467" s="12">
        <v>15.504</v>
      </c>
      <c r="H467" s="8"/>
    </row>
    <row r="468" spans="1:8" s="15" customFormat="1" ht="21" customHeight="1">
      <c r="A468" s="29"/>
      <c r="B468" s="8" t="s">
        <v>518</v>
      </c>
      <c r="C468" s="12">
        <v>77</v>
      </c>
      <c r="D468" s="12">
        <v>15.4</v>
      </c>
      <c r="E468" s="20">
        <v>0</v>
      </c>
      <c r="F468" s="20">
        <v>0</v>
      </c>
      <c r="G468" s="12">
        <v>15.4</v>
      </c>
      <c r="H468" s="8"/>
    </row>
    <row r="469" spans="1:8" s="15" customFormat="1" ht="21" customHeight="1">
      <c r="A469" s="29"/>
      <c r="B469" s="8" t="s">
        <v>519</v>
      </c>
      <c r="C469" s="12">
        <v>76.7</v>
      </c>
      <c r="D469" s="12">
        <f>C469*0.2</f>
        <v>15.340000000000002</v>
      </c>
      <c r="E469" s="12">
        <f>IF(C469&lt;80,0,VLOOKUP($B469,[1]上微型课成绩统分表!$C$5:$E$168,3,))</f>
        <v>0</v>
      </c>
      <c r="F469" s="12">
        <f>E469*0.8</f>
        <v>0</v>
      </c>
      <c r="G469" s="12">
        <v>15.34</v>
      </c>
      <c r="H469" s="12"/>
    </row>
    <row r="470" spans="1:8" s="15" customFormat="1" ht="21" customHeight="1">
      <c r="A470" s="29"/>
      <c r="B470" s="8" t="s">
        <v>520</v>
      </c>
      <c r="C470" s="12">
        <v>76.599999999999994</v>
      </c>
      <c r="D470" s="12">
        <f>C470*20%</f>
        <v>15.32</v>
      </c>
      <c r="E470" s="12">
        <v>0</v>
      </c>
      <c r="F470" s="12">
        <f>E470*0.8</f>
        <v>0</v>
      </c>
      <c r="G470" s="12">
        <v>15.32</v>
      </c>
      <c r="H470" s="8"/>
    </row>
    <row r="471" spans="1:8" s="15" customFormat="1" ht="21" customHeight="1">
      <c r="A471" s="29"/>
      <c r="B471" s="8" t="s">
        <v>521</v>
      </c>
      <c r="C471" s="12">
        <v>76.34</v>
      </c>
      <c r="D471" s="12">
        <f>C471*0.2</f>
        <v>15.268000000000001</v>
      </c>
      <c r="E471" s="12">
        <f>IF(C471&lt;80,0,VLOOKUP($B471,[1]上微型课成绩统分表!$C$5:$E$168,3,))</f>
        <v>0</v>
      </c>
      <c r="F471" s="12">
        <f>E471*0.8</f>
        <v>0</v>
      </c>
      <c r="G471" s="12">
        <v>15.268000000000001</v>
      </c>
      <c r="H471" s="12"/>
    </row>
    <row r="472" spans="1:8" s="15" customFormat="1" ht="21" customHeight="1">
      <c r="A472" s="29"/>
      <c r="B472" s="17" t="s">
        <v>522</v>
      </c>
      <c r="C472" s="19">
        <v>76</v>
      </c>
      <c r="D472" s="19">
        <v>15.2</v>
      </c>
      <c r="E472" s="19">
        <v>0</v>
      </c>
      <c r="F472" s="19">
        <v>0</v>
      </c>
      <c r="G472" s="19">
        <v>15.2</v>
      </c>
      <c r="H472" s="8"/>
    </row>
    <row r="473" spans="1:8" s="15" customFormat="1" ht="21" customHeight="1">
      <c r="A473" s="29"/>
      <c r="B473" s="17" t="s">
        <v>523</v>
      </c>
      <c r="C473" s="19">
        <v>75.400000000000006</v>
      </c>
      <c r="D473" s="19">
        <v>15.08</v>
      </c>
      <c r="E473" s="19">
        <v>0</v>
      </c>
      <c r="F473" s="19">
        <v>0</v>
      </c>
      <c r="G473" s="19">
        <v>15.08</v>
      </c>
      <c r="H473" s="8"/>
    </row>
    <row r="474" spans="1:8" s="15" customFormat="1" ht="21" customHeight="1">
      <c r="A474" s="29"/>
      <c r="B474" s="8" t="s">
        <v>524</v>
      </c>
      <c r="C474" s="12">
        <v>75.3</v>
      </c>
      <c r="D474" s="12">
        <f>C474*20%</f>
        <v>15.06</v>
      </c>
      <c r="E474" s="12">
        <v>0</v>
      </c>
      <c r="F474" s="12">
        <f>E474*0.8</f>
        <v>0</v>
      </c>
      <c r="G474" s="12">
        <v>15.06</v>
      </c>
      <c r="H474" s="8"/>
    </row>
    <row r="475" spans="1:8" s="15" customFormat="1" ht="21" customHeight="1">
      <c r="A475" s="29"/>
      <c r="B475" s="8" t="s">
        <v>525</v>
      </c>
      <c r="C475" s="12">
        <v>75.2</v>
      </c>
      <c r="D475" s="12">
        <f>C475*20%</f>
        <v>15.040000000000001</v>
      </c>
      <c r="E475" s="12">
        <v>0</v>
      </c>
      <c r="F475" s="12">
        <f>E475*0.8</f>
        <v>0</v>
      </c>
      <c r="G475" s="12">
        <v>15.04</v>
      </c>
      <c r="H475" s="8"/>
    </row>
    <row r="476" spans="1:8" s="15" customFormat="1" ht="21" customHeight="1">
      <c r="A476" s="29"/>
      <c r="B476" s="17" t="s">
        <v>526</v>
      </c>
      <c r="C476" s="19">
        <v>74.2</v>
      </c>
      <c r="D476" s="19">
        <v>14.84</v>
      </c>
      <c r="E476" s="19">
        <v>0</v>
      </c>
      <c r="F476" s="19">
        <v>0</v>
      </c>
      <c r="G476" s="19">
        <v>14.84</v>
      </c>
      <c r="H476" s="8"/>
    </row>
    <row r="477" spans="1:8" s="15" customFormat="1" ht="21" customHeight="1">
      <c r="A477" s="29"/>
      <c r="B477" s="8" t="s">
        <v>527</v>
      </c>
      <c r="C477" s="12">
        <v>71.819999999999993</v>
      </c>
      <c r="D477" s="12">
        <f>C477*0.2</f>
        <v>14.363999999999999</v>
      </c>
      <c r="E477" s="12">
        <f>IF(C477&lt;80,0,VLOOKUP($B477,[1]上微型课成绩统分表!$C$5:$E$168,3,))</f>
        <v>0</v>
      </c>
      <c r="F477" s="12">
        <f>E477*0.8</f>
        <v>0</v>
      </c>
      <c r="G477" s="12">
        <v>14.364000000000001</v>
      </c>
      <c r="H477" s="12"/>
    </row>
    <row r="478" spans="1:8" s="15" customFormat="1" ht="21" customHeight="1">
      <c r="A478" s="29"/>
      <c r="B478" s="8" t="s">
        <v>528</v>
      </c>
      <c r="C478" s="12"/>
      <c r="D478" s="12"/>
      <c r="E478" s="12"/>
      <c r="F478" s="12"/>
      <c r="G478" s="12"/>
      <c r="H478" s="8" t="s">
        <v>197</v>
      </c>
    </row>
    <row r="479" spans="1:8" s="15" customFormat="1" ht="21" customHeight="1">
      <c r="A479" s="30"/>
      <c r="B479" s="13" t="s">
        <v>529</v>
      </c>
      <c r="C479" s="12"/>
      <c r="D479" s="12"/>
      <c r="E479" s="12"/>
      <c r="F479" s="12"/>
      <c r="G479" s="12"/>
      <c r="H479" s="12" t="s">
        <v>197</v>
      </c>
    </row>
    <row r="480" spans="1:8" s="15" customFormat="1" ht="21" customHeight="1">
      <c r="A480" s="8" t="s">
        <v>156</v>
      </c>
      <c r="B480" s="8" t="s">
        <v>157</v>
      </c>
      <c r="C480" s="12">
        <v>87.44</v>
      </c>
      <c r="D480" s="12">
        <v>17.488</v>
      </c>
      <c r="E480" s="20">
        <v>86.36</v>
      </c>
      <c r="F480" s="20">
        <v>69.087999999999994</v>
      </c>
      <c r="G480" s="12">
        <v>86.575999999999993</v>
      </c>
      <c r="H480" s="8"/>
    </row>
    <row r="481" spans="1:8" s="15" customFormat="1" ht="21" customHeight="1">
      <c r="A481" s="28" t="s">
        <v>156</v>
      </c>
      <c r="B481" s="8" t="s">
        <v>158</v>
      </c>
      <c r="C481" s="12">
        <v>84.14</v>
      </c>
      <c r="D481" s="12">
        <f>C481*0.2</f>
        <v>16.827999999999999</v>
      </c>
      <c r="E481" s="12">
        <f>IF(C481&lt;80,0,VLOOKUP($B481,[1]上微型课成绩统分表!$C$5:$E$168,3,))</f>
        <v>85.82</v>
      </c>
      <c r="F481" s="12">
        <f>E481*0.8</f>
        <v>68.655999999999992</v>
      </c>
      <c r="G481" s="12">
        <v>85.483999999999995</v>
      </c>
      <c r="H481" s="12"/>
    </row>
    <row r="482" spans="1:8" s="15" customFormat="1" ht="21" customHeight="1">
      <c r="A482" s="29"/>
      <c r="B482" s="8" t="s">
        <v>159</v>
      </c>
      <c r="C482" s="12">
        <v>80.239999999999995</v>
      </c>
      <c r="D482" s="12">
        <v>16.047999999999998</v>
      </c>
      <c r="E482" s="20">
        <v>85.02</v>
      </c>
      <c r="F482" s="20">
        <v>68.016000000000005</v>
      </c>
      <c r="G482" s="12">
        <v>84.063999999999993</v>
      </c>
      <c r="H482" s="8"/>
    </row>
    <row r="483" spans="1:8" s="15" customFormat="1" ht="21" customHeight="1">
      <c r="A483" s="29"/>
      <c r="B483" s="8" t="s">
        <v>160</v>
      </c>
      <c r="C483" s="12">
        <v>80.739999999999995</v>
      </c>
      <c r="D483" s="12">
        <f>C483*0.2</f>
        <v>16.148</v>
      </c>
      <c r="E483" s="12">
        <f>IF(C483&lt;80,0,VLOOKUP($B483,[1]上微型课成绩统分表!$C$5:$E$168,3,))</f>
        <v>84.7</v>
      </c>
      <c r="F483" s="12">
        <f>E483*0.8</f>
        <v>67.760000000000005</v>
      </c>
      <c r="G483" s="12">
        <v>83.908000000000001</v>
      </c>
      <c r="H483" s="12"/>
    </row>
    <row r="484" spans="1:8" s="15" customFormat="1" ht="21" customHeight="1">
      <c r="A484" s="29"/>
      <c r="B484" s="8" t="s">
        <v>161</v>
      </c>
      <c r="C484" s="12">
        <v>80.48</v>
      </c>
      <c r="D484" s="12">
        <f>C484*0.2</f>
        <v>16.096</v>
      </c>
      <c r="E484" s="12">
        <f>IF(C484&lt;80,0,VLOOKUP($B484,[1]上微型课成绩统分表!$C$5:$E$168,3,))</f>
        <v>84.26</v>
      </c>
      <c r="F484" s="12">
        <f>E484*0.8</f>
        <v>67.408000000000001</v>
      </c>
      <c r="G484" s="12">
        <v>83.504000000000005</v>
      </c>
      <c r="H484" s="12"/>
    </row>
    <row r="485" spans="1:8" s="15" customFormat="1" ht="21" customHeight="1">
      <c r="A485" s="29"/>
      <c r="B485" s="8" t="s">
        <v>162</v>
      </c>
      <c r="C485" s="12">
        <v>81.5</v>
      </c>
      <c r="D485" s="12">
        <f>C485*0.2</f>
        <v>16.3</v>
      </c>
      <c r="E485" s="12">
        <f>IF(C485&lt;80,0,VLOOKUP($B485,[1]上微型课成绩统分表!$C$5:$E$168,3,))</f>
        <v>83.26</v>
      </c>
      <c r="F485" s="12">
        <f>E485*0.8</f>
        <v>66.608000000000004</v>
      </c>
      <c r="G485" s="12">
        <v>82.908000000000001</v>
      </c>
      <c r="H485" s="12"/>
    </row>
    <row r="486" spans="1:8" s="15" customFormat="1" ht="21" customHeight="1">
      <c r="A486" s="29"/>
      <c r="B486" s="8" t="s">
        <v>163</v>
      </c>
      <c r="C486" s="12">
        <v>82.7</v>
      </c>
      <c r="D486" s="14">
        <v>16.54</v>
      </c>
      <c r="E486" s="14">
        <v>82.78</v>
      </c>
      <c r="F486" s="14">
        <v>66.224000000000004</v>
      </c>
      <c r="G486" s="12">
        <v>82.763999999999996</v>
      </c>
      <c r="H486" s="18"/>
    </row>
    <row r="487" spans="1:8" s="15" customFormat="1" ht="21" customHeight="1">
      <c r="A487" s="29"/>
      <c r="B487" s="8" t="s">
        <v>164</v>
      </c>
      <c r="C487" s="12">
        <v>81.7</v>
      </c>
      <c r="D487" s="14">
        <v>16.34</v>
      </c>
      <c r="E487" s="14">
        <v>82.74</v>
      </c>
      <c r="F487" s="14">
        <v>66.191999999999993</v>
      </c>
      <c r="G487" s="12">
        <v>82.531999999999996</v>
      </c>
      <c r="H487" s="11"/>
    </row>
    <row r="488" spans="1:8" s="15" customFormat="1" ht="21" customHeight="1">
      <c r="A488" s="29"/>
      <c r="B488" s="8" t="s">
        <v>165</v>
      </c>
      <c r="C488" s="12">
        <v>82</v>
      </c>
      <c r="D488" s="12">
        <f>C488*0.2</f>
        <v>16.400000000000002</v>
      </c>
      <c r="E488" s="12">
        <f>IF(C488&lt;80,0,VLOOKUP($B488,[1]上微型课成绩统分表!$C$5:$E$168,3,))</f>
        <v>82.36</v>
      </c>
      <c r="F488" s="12">
        <f>E488*0.8</f>
        <v>65.888000000000005</v>
      </c>
      <c r="G488" s="12">
        <v>82.287999999999997</v>
      </c>
      <c r="H488" s="12"/>
    </row>
    <row r="489" spans="1:8" s="15" customFormat="1" ht="21" customHeight="1">
      <c r="A489" s="29"/>
      <c r="B489" s="8" t="s">
        <v>166</v>
      </c>
      <c r="C489" s="12">
        <v>82.68</v>
      </c>
      <c r="D489" s="12">
        <f>C489*0.2</f>
        <v>16.536000000000001</v>
      </c>
      <c r="E489" s="12">
        <f>IF(C489&lt;80,0,VLOOKUP($B489,[1]上微型课成绩统分表!$C$5:$E$168,3,))</f>
        <v>82</v>
      </c>
      <c r="F489" s="12">
        <f>E489*0.8</f>
        <v>65.600000000000009</v>
      </c>
      <c r="G489" s="12">
        <v>82.135999999999996</v>
      </c>
      <c r="H489" s="12"/>
    </row>
    <row r="490" spans="1:8" s="15" customFormat="1" ht="21" customHeight="1">
      <c r="A490" s="29"/>
      <c r="B490" s="8" t="s">
        <v>530</v>
      </c>
      <c r="C490" s="12">
        <v>82.9</v>
      </c>
      <c r="D490" s="12">
        <f>C490*0.2</f>
        <v>16.580000000000002</v>
      </c>
      <c r="E490" s="12">
        <f>IF(C490&lt;80,0,VLOOKUP($B490,[1]上微型课成绩统分表!$C$5:$E$168,3,))</f>
        <v>81.5</v>
      </c>
      <c r="F490" s="12">
        <f>E490*0.8</f>
        <v>65.2</v>
      </c>
      <c r="G490" s="12">
        <v>81.78</v>
      </c>
      <c r="H490" s="12"/>
    </row>
    <row r="491" spans="1:8" s="15" customFormat="1" ht="21" customHeight="1">
      <c r="A491" s="29"/>
      <c r="B491" s="8" t="s">
        <v>531</v>
      </c>
      <c r="C491" s="12">
        <v>80.47</v>
      </c>
      <c r="D491" s="12">
        <f>C491*0.2</f>
        <v>16.094000000000001</v>
      </c>
      <c r="E491" s="12">
        <f>IF(C491&lt;80,0,VLOOKUP($B491,[1]上微型课成绩统分表!$C$5:$E$168,3,))</f>
        <v>81.2</v>
      </c>
      <c r="F491" s="12">
        <f>E491*0.8</f>
        <v>64.960000000000008</v>
      </c>
      <c r="G491" s="12">
        <v>81.054000000000002</v>
      </c>
      <c r="H491" s="12"/>
    </row>
    <row r="492" spans="1:8" s="15" customFormat="1" ht="21" customHeight="1">
      <c r="A492" s="29"/>
      <c r="B492" s="8" t="s">
        <v>532</v>
      </c>
      <c r="C492" s="12">
        <v>81.540000000000006</v>
      </c>
      <c r="D492" s="14">
        <v>16.308</v>
      </c>
      <c r="E492" s="14">
        <v>80.7</v>
      </c>
      <c r="F492" s="14">
        <v>64.56</v>
      </c>
      <c r="G492" s="12">
        <v>80.867999999999995</v>
      </c>
      <c r="H492" s="11"/>
    </row>
    <row r="493" spans="1:8" s="15" customFormat="1" ht="21" customHeight="1">
      <c r="A493" s="29"/>
      <c r="B493" s="8" t="s">
        <v>533</v>
      </c>
      <c r="C493" s="12">
        <v>80.22</v>
      </c>
      <c r="D493" s="12">
        <f>C493*0.2</f>
        <v>16.044</v>
      </c>
      <c r="E493" s="12">
        <f>IF(C493&lt;80,0,VLOOKUP($B493,[1]上微型课成绩统分表!$C$5:$E$168,3,))</f>
        <v>80.78</v>
      </c>
      <c r="F493" s="12">
        <f>E493*0.8</f>
        <v>64.624000000000009</v>
      </c>
      <c r="G493" s="12">
        <v>80.668000000000006</v>
      </c>
      <c r="H493" s="12"/>
    </row>
    <row r="494" spans="1:8" s="15" customFormat="1" ht="21" customHeight="1">
      <c r="A494" s="29"/>
      <c r="B494" s="17" t="s">
        <v>534</v>
      </c>
      <c r="C494" s="19">
        <v>82.4</v>
      </c>
      <c r="D494" s="19">
        <v>16.48</v>
      </c>
      <c r="E494" s="19">
        <v>76.099999999999994</v>
      </c>
      <c r="F494" s="19">
        <v>60.88</v>
      </c>
      <c r="G494" s="19">
        <v>77.36</v>
      </c>
      <c r="H494" s="11"/>
    </row>
    <row r="495" spans="1:8" s="15" customFormat="1" ht="21" customHeight="1">
      <c r="A495" s="29"/>
      <c r="B495" s="8" t="s">
        <v>535</v>
      </c>
      <c r="C495" s="12">
        <v>79.92</v>
      </c>
      <c r="D495" s="12">
        <f>C495*0.2</f>
        <v>15.984000000000002</v>
      </c>
      <c r="E495" s="12">
        <f>IF(C495&lt;80,0,VLOOKUP($B495,[1]上微型课成绩统分表!$C$5:$E$168,3,))</f>
        <v>0</v>
      </c>
      <c r="F495" s="12">
        <f>E495*0.8</f>
        <v>0</v>
      </c>
      <c r="G495" s="12">
        <v>15.984</v>
      </c>
      <c r="H495" s="12"/>
    </row>
    <row r="496" spans="1:8" s="15" customFormat="1" ht="21" customHeight="1">
      <c r="A496" s="29"/>
      <c r="B496" s="8" t="s">
        <v>536</v>
      </c>
      <c r="C496" s="12">
        <v>79.459999999999994</v>
      </c>
      <c r="D496" s="12">
        <f>C496*0.2</f>
        <v>15.891999999999999</v>
      </c>
      <c r="E496" s="12">
        <f>IF(C496&lt;80,0,VLOOKUP($B496,[1]上微型课成绩统分表!$C$5:$E$168,3,))</f>
        <v>0</v>
      </c>
      <c r="F496" s="12">
        <f>E496*0.8</f>
        <v>0</v>
      </c>
      <c r="G496" s="12">
        <v>15.891999999999999</v>
      </c>
      <c r="H496" s="12"/>
    </row>
    <row r="497" spans="1:8" s="15" customFormat="1" ht="21" customHeight="1">
      <c r="A497" s="29"/>
      <c r="B497" s="8" t="s">
        <v>537</v>
      </c>
      <c r="C497" s="12">
        <v>78.599999999999994</v>
      </c>
      <c r="D497" s="12">
        <f>C497*0.2</f>
        <v>15.719999999999999</v>
      </c>
      <c r="E497" s="12">
        <f>IF(C497&lt;80,0,VLOOKUP($B497,[1]上微型课成绩统分表!$C$5:$E$168,3,))</f>
        <v>0</v>
      </c>
      <c r="F497" s="12">
        <f>E497*0.8</f>
        <v>0</v>
      </c>
      <c r="G497" s="12">
        <v>15.72</v>
      </c>
      <c r="H497" s="12"/>
    </row>
    <row r="498" spans="1:8" s="15" customFormat="1" ht="21" customHeight="1">
      <c r="A498" s="29"/>
      <c r="B498" s="8" t="s">
        <v>538</v>
      </c>
      <c r="C498" s="12">
        <v>78.58</v>
      </c>
      <c r="D498" s="12">
        <f>C498*0.2</f>
        <v>15.716000000000001</v>
      </c>
      <c r="E498" s="12">
        <f>IF(C498&lt;80,0,VLOOKUP($B498,[1]上微型课成绩统分表!$C$5:$E$168,3,))</f>
        <v>0</v>
      </c>
      <c r="F498" s="12">
        <f>E498*0.8</f>
        <v>0</v>
      </c>
      <c r="G498" s="12">
        <v>15.715999999999999</v>
      </c>
      <c r="H498" s="12"/>
    </row>
    <row r="499" spans="1:8" s="15" customFormat="1" ht="21" customHeight="1">
      <c r="A499" s="29"/>
      <c r="B499" s="8" t="s">
        <v>539</v>
      </c>
      <c r="C499" s="12">
        <v>78.38</v>
      </c>
      <c r="D499" s="12">
        <v>15.676</v>
      </c>
      <c r="E499" s="20">
        <v>0</v>
      </c>
      <c r="F499" s="20">
        <v>0</v>
      </c>
      <c r="G499" s="12">
        <v>15.676</v>
      </c>
      <c r="H499" s="8"/>
    </row>
    <row r="500" spans="1:8" s="15" customFormat="1" ht="21" customHeight="1">
      <c r="A500" s="29"/>
      <c r="B500" s="17" t="s">
        <v>540</v>
      </c>
      <c r="C500" s="19">
        <v>78.28</v>
      </c>
      <c r="D500" s="19">
        <v>15.656000000000001</v>
      </c>
      <c r="E500" s="19">
        <v>0</v>
      </c>
      <c r="F500" s="19">
        <v>0</v>
      </c>
      <c r="G500" s="19">
        <v>15.656000000000001</v>
      </c>
      <c r="H500" s="8"/>
    </row>
    <row r="501" spans="1:8" s="15" customFormat="1" ht="21" customHeight="1">
      <c r="A501" s="29"/>
      <c r="B501" s="8" t="s">
        <v>541</v>
      </c>
      <c r="C501" s="12">
        <v>78.099999999999994</v>
      </c>
      <c r="D501" s="12">
        <f>C501*0.2</f>
        <v>15.62</v>
      </c>
      <c r="E501" s="12">
        <f>IF(C501&lt;80,0,VLOOKUP($B501,[1]上微型课成绩统分表!$C$5:$E$168,3,))</f>
        <v>0</v>
      </c>
      <c r="F501" s="12">
        <f>E501*0.8</f>
        <v>0</v>
      </c>
      <c r="G501" s="12">
        <v>15.62</v>
      </c>
      <c r="H501" s="12"/>
    </row>
    <row r="502" spans="1:8" s="15" customFormat="1" ht="21" customHeight="1">
      <c r="A502" s="29"/>
      <c r="B502" s="8" t="s">
        <v>542</v>
      </c>
      <c r="C502" s="12">
        <v>77.42</v>
      </c>
      <c r="D502" s="12">
        <f>C502*0.2</f>
        <v>15.484000000000002</v>
      </c>
      <c r="E502" s="12">
        <f>IF(C502&lt;80,0,VLOOKUP($B502,[1]上微型课成绩统分表!$C$5:$E$168,3,))</f>
        <v>0</v>
      </c>
      <c r="F502" s="12">
        <f>E502*0.8</f>
        <v>0</v>
      </c>
      <c r="G502" s="12">
        <v>15.484</v>
      </c>
      <c r="H502" s="12"/>
    </row>
    <row r="503" spans="1:8" s="15" customFormat="1" ht="21" customHeight="1">
      <c r="A503" s="29"/>
      <c r="B503" s="8" t="s">
        <v>543</v>
      </c>
      <c r="C503" s="12">
        <v>77.400000000000006</v>
      </c>
      <c r="D503" s="12">
        <f>C503*0.2</f>
        <v>15.480000000000002</v>
      </c>
      <c r="E503" s="12">
        <f>IF(C503&lt;80,0,VLOOKUP($B503,[1]上微型课成绩统分表!$C$5:$E$168,3,))</f>
        <v>0</v>
      </c>
      <c r="F503" s="12">
        <f>E503*0.8</f>
        <v>0</v>
      </c>
      <c r="G503" s="12">
        <v>15.48</v>
      </c>
      <c r="H503" s="12"/>
    </row>
    <row r="504" spans="1:8" s="15" customFormat="1" ht="21" customHeight="1">
      <c r="A504" s="29"/>
      <c r="B504" s="8" t="s">
        <v>544</v>
      </c>
      <c r="C504" s="12">
        <v>77.3</v>
      </c>
      <c r="D504" s="12">
        <f>C504*0.2</f>
        <v>15.46</v>
      </c>
      <c r="E504" s="12">
        <f>IF(C504&lt;80,0,VLOOKUP($B504,[1]上微型课成绩统分表!$C$5:$E$168,3,))</f>
        <v>0</v>
      </c>
      <c r="F504" s="12">
        <f>E504*0.8</f>
        <v>0</v>
      </c>
      <c r="G504" s="12">
        <v>15.46</v>
      </c>
      <c r="H504" s="12"/>
    </row>
    <row r="505" spans="1:8" s="15" customFormat="1" ht="21" customHeight="1">
      <c r="A505" s="29"/>
      <c r="B505" s="8" t="s">
        <v>545</v>
      </c>
      <c r="C505" s="12">
        <v>77.2</v>
      </c>
      <c r="D505" s="12">
        <f>C505*0.2</f>
        <v>15.440000000000001</v>
      </c>
      <c r="E505" s="12">
        <f>IF(C505&lt;80,0,VLOOKUP($B505,[1]上微型课成绩统分表!$C$5:$E$168,3,))</f>
        <v>0</v>
      </c>
      <c r="F505" s="12">
        <f>E505*0.8</f>
        <v>0</v>
      </c>
      <c r="G505" s="12">
        <v>15.44</v>
      </c>
      <c r="H505" s="12"/>
    </row>
    <row r="506" spans="1:8" s="15" customFormat="1" ht="21" customHeight="1">
      <c r="A506" s="29"/>
      <c r="B506" s="17" t="s">
        <v>546</v>
      </c>
      <c r="C506" s="19">
        <v>76.84</v>
      </c>
      <c r="D506" s="19">
        <v>15.368</v>
      </c>
      <c r="E506" s="19">
        <v>0</v>
      </c>
      <c r="F506" s="19">
        <v>0</v>
      </c>
      <c r="G506" s="19">
        <v>15.368</v>
      </c>
      <c r="H506" s="11"/>
    </row>
    <row r="507" spans="1:8" s="15" customFormat="1" ht="21" customHeight="1">
      <c r="A507" s="29"/>
      <c r="B507" s="8" t="s">
        <v>547</v>
      </c>
      <c r="C507" s="12">
        <v>76.64</v>
      </c>
      <c r="D507" s="12">
        <f>C507*0.2</f>
        <v>15.328000000000001</v>
      </c>
      <c r="E507" s="12">
        <f>IF(C507&lt;80,0,VLOOKUP($B507,[1]上微型课成绩统分表!$C$5:$E$168,3,))</f>
        <v>0</v>
      </c>
      <c r="F507" s="12">
        <f>E507*0.8</f>
        <v>0</v>
      </c>
      <c r="G507" s="12">
        <v>15.327999999999999</v>
      </c>
      <c r="H507" s="12"/>
    </row>
    <row r="508" spans="1:8" s="15" customFormat="1" ht="21" customHeight="1">
      <c r="A508" s="30"/>
      <c r="B508" s="8" t="s">
        <v>548</v>
      </c>
      <c r="C508" s="12">
        <v>74.42</v>
      </c>
      <c r="D508" s="12">
        <f>C508*0.2</f>
        <v>14.884</v>
      </c>
      <c r="E508" s="12">
        <f>IF(C508&lt;80,0,VLOOKUP($B508,[1]上微型课成绩统分表!$C$5:$E$168,3,))</f>
        <v>0</v>
      </c>
      <c r="F508" s="12">
        <f>E508*0.8</f>
        <v>0</v>
      </c>
      <c r="G508" s="12">
        <v>14.884</v>
      </c>
      <c r="H508" s="12"/>
    </row>
    <row r="509" spans="1:8" s="15" customFormat="1" ht="21" customHeight="1">
      <c r="A509" s="28" t="s">
        <v>167</v>
      </c>
      <c r="B509" s="8" t="s">
        <v>168</v>
      </c>
      <c r="C509" s="12">
        <v>83.8</v>
      </c>
      <c r="D509" s="12">
        <v>16.760000000000002</v>
      </c>
      <c r="E509" s="20">
        <v>86.74</v>
      </c>
      <c r="F509" s="20">
        <v>69.391999999999996</v>
      </c>
      <c r="G509" s="12">
        <v>86.152000000000001</v>
      </c>
      <c r="H509" s="8"/>
    </row>
    <row r="510" spans="1:8" s="15" customFormat="1" ht="21" customHeight="1">
      <c r="A510" s="29"/>
      <c r="B510" s="8" t="s">
        <v>169</v>
      </c>
      <c r="C510" s="12">
        <v>82.72</v>
      </c>
      <c r="D510" s="12">
        <f>C510*0.2</f>
        <v>16.544</v>
      </c>
      <c r="E510" s="12">
        <f>IF(C510&lt;80,0,VLOOKUP($B510,[1]上微型课成绩统分表!$C$5:$E$168,3,))</f>
        <v>86.02</v>
      </c>
      <c r="F510" s="12">
        <f>E510*0.8</f>
        <v>68.816000000000003</v>
      </c>
      <c r="G510" s="12">
        <v>85.36</v>
      </c>
      <c r="H510" s="12"/>
    </row>
    <row r="511" spans="1:8" s="15" customFormat="1" ht="21" customHeight="1">
      <c r="A511" s="29"/>
      <c r="B511" s="8" t="s">
        <v>170</v>
      </c>
      <c r="C511" s="12">
        <v>82.48</v>
      </c>
      <c r="D511" s="12">
        <f>C511*20%</f>
        <v>16.496000000000002</v>
      </c>
      <c r="E511" s="12">
        <v>85.46</v>
      </c>
      <c r="F511" s="12">
        <f>E511*80%</f>
        <v>68.367999999999995</v>
      </c>
      <c r="G511" s="12">
        <v>84.864000000000004</v>
      </c>
      <c r="H511" s="8"/>
    </row>
    <row r="512" spans="1:8" s="15" customFormat="1" ht="21" customHeight="1">
      <c r="A512" s="29"/>
      <c r="B512" s="8" t="s">
        <v>171</v>
      </c>
      <c r="C512" s="12">
        <v>83.02</v>
      </c>
      <c r="D512" s="12">
        <f>C512*0.2</f>
        <v>16.603999999999999</v>
      </c>
      <c r="E512" s="12">
        <f>IF(C512&lt;80,0,VLOOKUP($B512,[1]上微型课成绩统分表!$C$5:$E$168,3,))</f>
        <v>84.46</v>
      </c>
      <c r="F512" s="12">
        <f>E512*0.8</f>
        <v>67.567999999999998</v>
      </c>
      <c r="G512" s="12">
        <v>84.171999999999997</v>
      </c>
      <c r="H512" s="12"/>
    </row>
    <row r="513" spans="1:8" s="15" customFormat="1" ht="21" customHeight="1">
      <c r="A513" s="29"/>
      <c r="B513" s="8" t="s">
        <v>172</v>
      </c>
      <c r="C513" s="12">
        <v>81.900000000000006</v>
      </c>
      <c r="D513" s="12">
        <f>C513*0.2</f>
        <v>16.380000000000003</v>
      </c>
      <c r="E513" s="12">
        <f>IF(C513&lt;80,0,VLOOKUP($B513,[1]上微型课成绩统分表!$C$5:$E$168,3,))</f>
        <v>84.46</v>
      </c>
      <c r="F513" s="12">
        <f>E513*0.8</f>
        <v>67.567999999999998</v>
      </c>
      <c r="G513" s="12">
        <v>83.947999999999993</v>
      </c>
      <c r="H513" s="12"/>
    </row>
    <row r="514" spans="1:8" s="15" customFormat="1" ht="21" customHeight="1">
      <c r="A514" s="29"/>
      <c r="B514" s="8" t="s">
        <v>173</v>
      </c>
      <c r="C514" s="12">
        <v>82.56</v>
      </c>
      <c r="D514" s="12">
        <f>C514*0.2</f>
        <v>16.512</v>
      </c>
      <c r="E514" s="12">
        <f>IF(C514&lt;80,0,VLOOKUP($B514,[1]上微型课成绩统分表!$C$5:$E$168,3,))</f>
        <v>84.24</v>
      </c>
      <c r="F514" s="12">
        <f>E514*0.8</f>
        <v>67.391999999999996</v>
      </c>
      <c r="G514" s="12">
        <v>83.903999999999996</v>
      </c>
      <c r="H514" s="12"/>
    </row>
    <row r="515" spans="1:8" s="15" customFormat="1" ht="21" customHeight="1">
      <c r="A515" s="29"/>
      <c r="B515" s="8" t="s">
        <v>174</v>
      </c>
      <c r="C515" s="12">
        <v>81.92</v>
      </c>
      <c r="D515" s="12">
        <f>C515*0.2</f>
        <v>16.384</v>
      </c>
      <c r="E515" s="12">
        <f>IF(C515&lt;80,0,VLOOKUP($B515,[1]上微型课成绩统分表!$C$5:$E$168,3,))</f>
        <v>83.8</v>
      </c>
      <c r="F515" s="12">
        <f>E515*0.8</f>
        <v>67.040000000000006</v>
      </c>
      <c r="G515" s="12">
        <v>83.424000000000007</v>
      </c>
      <c r="H515" s="12"/>
    </row>
    <row r="516" spans="1:8" s="15" customFormat="1" ht="21" customHeight="1">
      <c r="A516" s="29"/>
      <c r="B516" s="8" t="s">
        <v>175</v>
      </c>
      <c r="C516" s="12">
        <v>81.040000000000006</v>
      </c>
      <c r="D516" s="12">
        <f>C516*0.2</f>
        <v>16.208000000000002</v>
      </c>
      <c r="E516" s="12">
        <f>IF(C516&lt;80,0,VLOOKUP($B516,[1]上微型课成绩统分表!$C$5:$E$168,3,))</f>
        <v>83.3</v>
      </c>
      <c r="F516" s="12">
        <f>E516*0.8</f>
        <v>66.64</v>
      </c>
      <c r="G516" s="12">
        <v>82.847999999999999</v>
      </c>
      <c r="H516" s="12"/>
    </row>
    <row r="517" spans="1:8" s="15" customFormat="1" ht="21" customHeight="1">
      <c r="A517" s="29"/>
      <c r="B517" s="8" t="s">
        <v>176</v>
      </c>
      <c r="C517" s="12">
        <v>80.459999999999994</v>
      </c>
      <c r="D517" s="12">
        <v>16.091999999999999</v>
      </c>
      <c r="E517" s="20">
        <v>83.44</v>
      </c>
      <c r="F517" s="20">
        <v>66.751999999999995</v>
      </c>
      <c r="G517" s="12">
        <v>82.843999999999994</v>
      </c>
      <c r="H517" s="8"/>
    </row>
    <row r="518" spans="1:8" s="15" customFormat="1" ht="21" customHeight="1">
      <c r="A518" s="29"/>
      <c r="B518" s="8" t="s">
        <v>549</v>
      </c>
      <c r="C518" s="12">
        <v>80.400000000000006</v>
      </c>
      <c r="D518" s="12">
        <f>C518*20%</f>
        <v>16.080000000000002</v>
      </c>
      <c r="E518" s="12">
        <v>82.54</v>
      </c>
      <c r="F518" s="12">
        <f>E518*80%</f>
        <v>66.032000000000011</v>
      </c>
      <c r="G518" s="12">
        <v>82.111999999999995</v>
      </c>
      <c r="H518" s="8"/>
    </row>
    <row r="519" spans="1:8" s="15" customFormat="1" ht="21" customHeight="1">
      <c r="A519" s="29"/>
      <c r="B519" s="8" t="s">
        <v>550</v>
      </c>
      <c r="C519" s="12">
        <v>81.599999999999994</v>
      </c>
      <c r="D519" s="14">
        <v>16.32</v>
      </c>
      <c r="E519" s="14">
        <v>82.24</v>
      </c>
      <c r="F519" s="14">
        <v>65.792000000000002</v>
      </c>
      <c r="G519" s="12">
        <v>82.111999999999995</v>
      </c>
      <c r="H519" s="11"/>
    </row>
    <row r="520" spans="1:8" s="15" customFormat="1" ht="21" customHeight="1">
      <c r="A520" s="29"/>
      <c r="B520" s="8" t="s">
        <v>551</v>
      </c>
      <c r="C520" s="12">
        <v>81.92</v>
      </c>
      <c r="D520" s="12">
        <v>16.384</v>
      </c>
      <c r="E520" s="20">
        <v>79.8</v>
      </c>
      <c r="F520" s="20">
        <v>63.84</v>
      </c>
      <c r="G520" s="12">
        <v>80.224000000000004</v>
      </c>
      <c r="H520" s="8"/>
    </row>
    <row r="521" spans="1:8" s="15" customFormat="1" ht="21" customHeight="1">
      <c r="A521" s="29"/>
      <c r="B521" s="8" t="s">
        <v>552</v>
      </c>
      <c r="C521" s="12">
        <v>82.64</v>
      </c>
      <c r="D521" s="14">
        <v>16.527999999999999</v>
      </c>
      <c r="E521" s="14">
        <v>79.36</v>
      </c>
      <c r="F521" s="14">
        <v>63.488</v>
      </c>
      <c r="G521" s="12">
        <v>80.016000000000005</v>
      </c>
      <c r="H521" s="11"/>
    </row>
    <row r="522" spans="1:8" s="15" customFormat="1" ht="21" customHeight="1">
      <c r="A522" s="29"/>
      <c r="B522" s="8" t="s">
        <v>553</v>
      </c>
      <c r="C522" s="12">
        <v>78.319999999999993</v>
      </c>
      <c r="D522" s="12">
        <v>15.664</v>
      </c>
      <c r="E522" s="20">
        <v>0</v>
      </c>
      <c r="F522" s="20">
        <v>0</v>
      </c>
      <c r="G522" s="12">
        <v>15.664</v>
      </c>
      <c r="H522" s="8"/>
    </row>
    <row r="523" spans="1:8" s="15" customFormat="1" ht="21" customHeight="1">
      <c r="A523" s="29"/>
      <c r="B523" s="8" t="s">
        <v>554</v>
      </c>
      <c r="C523" s="12">
        <v>76.599999999999994</v>
      </c>
      <c r="D523" s="14">
        <v>15.32</v>
      </c>
      <c r="E523" s="14">
        <v>0</v>
      </c>
      <c r="F523" s="14">
        <v>0</v>
      </c>
      <c r="G523" s="12">
        <v>15.32</v>
      </c>
      <c r="H523" s="11"/>
    </row>
    <row r="524" spans="1:8" s="15" customFormat="1" ht="21" customHeight="1">
      <c r="A524" s="29"/>
      <c r="B524" s="8" t="s">
        <v>555</v>
      </c>
      <c r="C524" s="12"/>
      <c r="D524" s="14"/>
      <c r="E524" s="14"/>
      <c r="F524" s="14"/>
      <c r="G524" s="12"/>
      <c r="H524" s="26" t="s">
        <v>197</v>
      </c>
    </row>
    <row r="525" spans="1:8" s="15" customFormat="1" ht="21" customHeight="1">
      <c r="A525" s="29"/>
      <c r="B525" s="8" t="s">
        <v>556</v>
      </c>
      <c r="C525" s="12"/>
      <c r="D525" s="12"/>
      <c r="E525" s="12"/>
      <c r="F525" s="12"/>
      <c r="G525" s="12"/>
      <c r="H525" s="8" t="s">
        <v>197</v>
      </c>
    </row>
    <row r="526" spans="1:8" s="15" customFormat="1" ht="21" customHeight="1">
      <c r="A526" s="30"/>
      <c r="B526" s="8" t="s">
        <v>557</v>
      </c>
      <c r="C526" s="12"/>
      <c r="D526" s="12"/>
      <c r="E526" s="12"/>
      <c r="F526" s="12"/>
      <c r="G526" s="12"/>
      <c r="H526" s="12" t="s">
        <v>197</v>
      </c>
    </row>
    <row r="527" spans="1:8" s="15" customFormat="1" ht="21" customHeight="1">
      <c r="A527" s="40" t="s">
        <v>560</v>
      </c>
      <c r="B527" s="8" t="s">
        <v>177</v>
      </c>
      <c r="C527" s="12">
        <v>84.5</v>
      </c>
      <c r="D527" s="14">
        <v>16.899999999999999</v>
      </c>
      <c r="E527" s="14">
        <v>83.94</v>
      </c>
      <c r="F527" s="14">
        <v>67.152000000000001</v>
      </c>
      <c r="G527" s="12">
        <v>84.052000000000007</v>
      </c>
      <c r="H527" s="8"/>
    </row>
    <row r="528" spans="1:8" s="15" customFormat="1" ht="21" customHeight="1">
      <c r="A528" s="30"/>
      <c r="B528" s="8" t="s">
        <v>558</v>
      </c>
      <c r="C528" s="12">
        <v>82.78</v>
      </c>
      <c r="D528" s="12">
        <f>C528*0.2</f>
        <v>16.556000000000001</v>
      </c>
      <c r="E528" s="12">
        <f>IF(C528&lt;80,0,VLOOKUP($B528,[1]上微型课成绩统分表!$C$5:$E$168,3,))</f>
        <v>0</v>
      </c>
      <c r="F528" s="12">
        <f>E528*0.8</f>
        <v>0</v>
      </c>
      <c r="G528" s="12">
        <v>16.556000000000001</v>
      </c>
      <c r="H528" s="12"/>
    </row>
  </sheetData>
  <mergeCells count="25">
    <mergeCell ref="A362:A411"/>
    <mergeCell ref="A412:A479"/>
    <mergeCell ref="A481:A508"/>
    <mergeCell ref="A509:A526"/>
    <mergeCell ref="A527:A528"/>
    <mergeCell ref="A185:A190"/>
    <mergeCell ref="A191:A294"/>
    <mergeCell ref="A295:A341"/>
    <mergeCell ref="A342:A357"/>
    <mergeCell ref="A358:A361"/>
    <mergeCell ref="A153:A156"/>
    <mergeCell ref="A157:A161"/>
    <mergeCell ref="A162:A168"/>
    <mergeCell ref="A169:A182"/>
    <mergeCell ref="A183:A184"/>
    <mergeCell ref="A93:A111"/>
    <mergeCell ref="A112:A129"/>
    <mergeCell ref="A130:A133"/>
    <mergeCell ref="A134:A139"/>
    <mergeCell ref="A140:A152"/>
    <mergeCell ref="B2:H2"/>
    <mergeCell ref="A4:A23"/>
    <mergeCell ref="A24:A42"/>
    <mergeCell ref="A43:A92"/>
    <mergeCell ref="A1:H1"/>
  </mergeCells>
  <phoneticPr fontId="12" type="noConversion"/>
  <pageMargins left="0.74791666666666701" right="0.74791666666666701" top="0.98402777777777795" bottom="0.98402777777777795" header="0.51180555555555596" footer="0.51180555555555596"/>
  <pageSetup paperSize="9" orientation="portrait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面试成绩公示名单（525人）</vt:lpstr>
      <vt:lpstr>'面试成绩公示名单（525人）'!Print_Titles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2019-01-08T06:40:03Z</cp:lastPrinted>
  <dcterms:created xsi:type="dcterms:W3CDTF">2019-01-08T04:48:00Z</dcterms:created>
  <dcterms:modified xsi:type="dcterms:W3CDTF">2019-01-08T07:10:25Z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</Properties>
</file>